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Bizness\Autosports\MR\"/>
    </mc:Choice>
  </mc:AlternateContent>
  <bookViews>
    <workbookView xWindow="0" yWindow="0" windowWidth="21600" windowHeight="9735"/>
  </bookViews>
  <sheets>
    <sheet name="Rezultati" sheetId="1" r:id="rId1"/>
    <sheet name="Komandas" sheetId="2" r:id="rId2"/>
  </sheets>
  <definedNames>
    <definedName name="_xlnm._FilterDatabase" localSheetId="0" hidden="1">Rezultati!$A$1:$R$68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D21" i="2"/>
  <c r="D28" i="2"/>
  <c r="D14" i="2"/>
  <c r="N46" i="1" l="1"/>
  <c r="N5" i="1"/>
  <c r="N3" i="1"/>
  <c r="N54" i="1"/>
  <c r="R54" i="1" s="1"/>
  <c r="Q27" i="1"/>
  <c r="Q29" i="1"/>
  <c r="Q31" i="1"/>
  <c r="Q32" i="1"/>
  <c r="R32" i="1" s="1"/>
  <c r="Q28" i="1"/>
  <c r="R28" i="1" s="1"/>
  <c r="Q33" i="1"/>
  <c r="R33" i="1" s="1"/>
  <c r="Q34" i="1"/>
  <c r="R34" i="1" s="1"/>
  <c r="Q30" i="1"/>
  <c r="R30" i="1" s="1"/>
  <c r="Q36" i="1"/>
  <c r="R36" i="1" s="1"/>
  <c r="Q3" i="1"/>
  <c r="Q37" i="1"/>
  <c r="Q44" i="1"/>
  <c r="R44" i="1" s="1"/>
  <c r="Q38" i="1"/>
  <c r="R38" i="1" s="1"/>
  <c r="Q39" i="1"/>
  <c r="R39" i="1" s="1"/>
  <c r="Q40" i="1"/>
  <c r="R40" i="1" s="1"/>
  <c r="Q41" i="1"/>
  <c r="R41" i="1" s="1"/>
  <c r="Q48" i="1"/>
  <c r="R48" i="1" s="1"/>
  <c r="Q42" i="1"/>
  <c r="R42" i="1" s="1"/>
  <c r="Q43" i="1"/>
  <c r="R43" i="1" s="1"/>
  <c r="Q45" i="1"/>
  <c r="R45" i="1" s="1"/>
  <c r="Q46" i="1"/>
  <c r="R46" i="1" s="1"/>
  <c r="Q47" i="1"/>
  <c r="Q49" i="1"/>
  <c r="R49" i="1" s="1"/>
  <c r="Q50" i="1"/>
  <c r="R50" i="1" s="1"/>
  <c r="Q51" i="1"/>
  <c r="R51" i="1" s="1"/>
  <c r="Q52" i="1"/>
  <c r="R52" i="1" s="1"/>
  <c r="Q53" i="1"/>
  <c r="R53" i="1" s="1"/>
  <c r="Q55" i="1"/>
  <c r="R55" i="1" s="1"/>
  <c r="Q57" i="1"/>
  <c r="R57" i="1" s="1"/>
  <c r="Q56" i="1"/>
  <c r="R56" i="1" s="1"/>
  <c r="Q58" i="1"/>
  <c r="R58" i="1" s="1"/>
  <c r="Q59" i="1"/>
  <c r="R59" i="1" s="1"/>
  <c r="Q60" i="1"/>
  <c r="R60" i="1" s="1"/>
  <c r="Q61" i="1"/>
  <c r="Q62" i="1"/>
  <c r="R62" i="1" s="1"/>
  <c r="Q63" i="1"/>
  <c r="Q64" i="1"/>
  <c r="R64" i="1" s="1"/>
  <c r="Q4" i="1"/>
  <c r="R4" i="1" s="1"/>
  <c r="Q6" i="1"/>
  <c r="R6" i="1" s="1"/>
  <c r="Q54" i="1"/>
  <c r="Q5" i="1"/>
  <c r="Q7" i="1"/>
  <c r="R7" i="1" s="1"/>
  <c r="Q8" i="1"/>
  <c r="R8" i="1" s="1"/>
  <c r="Q9" i="1"/>
  <c r="R9" i="1" s="1"/>
  <c r="Q10" i="1"/>
  <c r="R10" i="1" s="1"/>
  <c r="Q11" i="1"/>
  <c r="Q12" i="1"/>
  <c r="R12" i="1" s="1"/>
  <c r="Q13" i="1"/>
  <c r="R13" i="1" s="1"/>
  <c r="Q14" i="1"/>
  <c r="R14" i="1" s="1"/>
  <c r="Q15" i="1"/>
  <c r="Q16" i="1"/>
  <c r="Q17" i="1"/>
  <c r="R17" i="1" s="1"/>
  <c r="Q20" i="1"/>
  <c r="R20" i="1" s="1"/>
  <c r="Q35" i="1"/>
  <c r="R35" i="1" s="1"/>
  <c r="Q18" i="1"/>
  <c r="Q19" i="1"/>
  <c r="R19" i="1" s="1"/>
  <c r="Q21" i="1"/>
  <c r="R21" i="1" s="1"/>
  <c r="Q22" i="1"/>
  <c r="Q23" i="1"/>
  <c r="R23" i="1" s="1"/>
  <c r="Q24" i="1"/>
  <c r="R24" i="1" s="1"/>
  <c r="Q25" i="1"/>
  <c r="Q26" i="1"/>
  <c r="R26" i="1" s="1"/>
  <c r="Q2" i="1"/>
  <c r="R2" i="1" s="1"/>
  <c r="R3" i="1" l="1"/>
  <c r="R5" i="1"/>
</calcChain>
</file>

<file path=xl/sharedStrings.xml><?xml version="1.0" encoding="utf-8"?>
<sst xmlns="http://schemas.openxmlformats.org/spreadsheetml/2006/main" count="273" uniqueCount="166">
  <si>
    <t>Vieta</t>
  </si>
  <si>
    <t>Num.</t>
  </si>
  <si>
    <t>Klase</t>
  </si>
  <si>
    <t>Auto</t>
  </si>
  <si>
    <t>Pilots / Stūrmanis</t>
  </si>
  <si>
    <t>SS1</t>
  </si>
  <si>
    <t>SS2</t>
  </si>
  <si>
    <t>SS3</t>
  </si>
  <si>
    <t>SS4</t>
  </si>
  <si>
    <t>SS5</t>
  </si>
  <si>
    <t>SS6</t>
  </si>
  <si>
    <t>1600 klase</t>
  </si>
  <si>
    <t>OPEL CORSA</t>
  </si>
  <si>
    <t>2wd</t>
  </si>
  <si>
    <t>VW Passat</t>
  </si>
  <si>
    <r>
      <t>Jānis Švirevičs</t>
    </r>
    <r>
      <rPr>
        <sz val="9"/>
        <color rgb="FF000000"/>
        <rFont val="Arial"/>
        <family val="2"/>
      </rPr>
      <t> / Ingars Briedis</t>
    </r>
  </si>
  <si>
    <t>4WD</t>
  </si>
  <si>
    <t>Audi 80 Quattro</t>
  </si>
  <si>
    <r>
      <t>Niks Kanders</t>
    </r>
    <r>
      <rPr>
        <sz val="9"/>
        <color rgb="FF000000"/>
        <rFont val="Arial"/>
        <family val="2"/>
      </rPr>
      <t> / Didzis Kanders</t>
    </r>
  </si>
  <si>
    <t>Subaru Impreza</t>
  </si>
  <si>
    <r>
      <t>Intars Rezakovs</t>
    </r>
    <r>
      <rPr>
        <sz val="9"/>
        <color rgb="FF000000"/>
        <rFont val="Arial"/>
        <family val="2"/>
      </rPr>
      <t> / Oskars Leimanis</t>
    </r>
  </si>
  <si>
    <t>Audi 80 quattro</t>
  </si>
  <si>
    <t>open</t>
  </si>
  <si>
    <t>GAZ 24</t>
  </si>
  <si>
    <r>
      <t>Modris Feodorovs</t>
    </r>
    <r>
      <rPr>
        <sz val="9"/>
        <color rgb="FF000000"/>
        <rFont val="Arial"/>
        <family val="2"/>
      </rPr>
      <t> / Ģirts Feodorovs</t>
    </r>
  </si>
  <si>
    <r>
      <t>Oļģerts Jansons</t>
    </r>
    <r>
      <rPr>
        <sz val="9"/>
        <color rgb="FF000000"/>
        <rFont val="Arial"/>
        <family val="2"/>
      </rPr>
      <t> / Sandris Ikaunieks</t>
    </r>
  </si>
  <si>
    <t>BMW 325</t>
  </si>
  <si>
    <r>
      <t>Gvido Rozenblūms</t>
    </r>
    <r>
      <rPr>
        <sz val="9"/>
        <color rgb="FF000000"/>
        <rFont val="Arial"/>
        <family val="2"/>
      </rPr>
      <t> / Indulis Kalniņš</t>
    </r>
  </si>
  <si>
    <t>MG ZR</t>
  </si>
  <si>
    <r>
      <t>Reinis Trūps</t>
    </r>
    <r>
      <rPr>
        <sz val="9"/>
        <color rgb="FF000000"/>
        <rFont val="Arial"/>
        <family val="2"/>
      </rPr>
      <t> / Māris Baumanis</t>
    </r>
  </si>
  <si>
    <t>BMW 316</t>
  </si>
  <si>
    <r>
      <t>Vents Bičulis</t>
    </r>
    <r>
      <rPr>
        <sz val="9"/>
        <color rgb="FF000000"/>
        <rFont val="Arial"/>
        <family val="2"/>
      </rPr>
      <t> / Normunds Kārkliņš</t>
    </r>
  </si>
  <si>
    <t>Toyota Corolla</t>
  </si>
  <si>
    <r>
      <t>Artis Sviklis</t>
    </r>
    <r>
      <rPr>
        <sz val="9"/>
        <color rgb="FF000000"/>
        <rFont val="Arial"/>
        <family val="2"/>
      </rPr>
      <t> / Sandis Polna</t>
    </r>
  </si>
  <si>
    <t>Renault CLIO SPORT</t>
  </si>
  <si>
    <r>
      <t>Rūdolfs Grahoļskis</t>
    </r>
    <r>
      <rPr>
        <sz val="9"/>
        <color rgb="FF000000"/>
        <rFont val="Arial"/>
        <family val="2"/>
      </rPr>
      <t> / Agnese Grahoļska</t>
    </r>
  </si>
  <si>
    <t>Renault Clio</t>
  </si>
  <si>
    <r>
      <t>Sandis Laube</t>
    </r>
    <r>
      <rPr>
        <sz val="9"/>
        <color rgb="FF000000"/>
        <rFont val="Arial"/>
        <family val="2"/>
      </rPr>
      <t> / Jānis Liepiņš</t>
    </r>
  </si>
  <si>
    <r>
      <t>Krišjānis Zintis Putniņš</t>
    </r>
    <r>
      <rPr>
        <sz val="9"/>
        <color rgb="FF000000"/>
        <rFont val="Arial"/>
        <family val="2"/>
      </rPr>
      <t> / Mārtiņš Puriņš</t>
    </r>
  </si>
  <si>
    <t>SUBARU IMPREZA</t>
  </si>
  <si>
    <r>
      <t>Gints Cēlājs</t>
    </r>
    <r>
      <rPr>
        <sz val="9"/>
        <color rgb="FF000000"/>
        <rFont val="Arial"/>
        <family val="2"/>
      </rPr>
      <t> / Kaspars Vinbergs</t>
    </r>
  </si>
  <si>
    <t>VW GOLF</t>
  </si>
  <si>
    <t>Honda Civic Type-R</t>
  </si>
  <si>
    <t>BMW 328</t>
  </si>
  <si>
    <r>
      <t>Gatis Babris</t>
    </r>
    <r>
      <rPr>
        <sz val="9"/>
        <color rgb="FF000000"/>
        <rFont val="Arial"/>
        <family val="2"/>
      </rPr>
      <t> / Ingus Makarēvičs</t>
    </r>
  </si>
  <si>
    <r>
      <t>Guntars Bērziņš</t>
    </r>
    <r>
      <rPr>
        <sz val="9"/>
        <color rgb="FF000000"/>
        <rFont val="Arial"/>
        <family val="2"/>
      </rPr>
      <t> / Mārtiņš Šulcs</t>
    </r>
  </si>
  <si>
    <r>
      <t>Vigo Rubenis</t>
    </r>
    <r>
      <rPr>
        <sz val="9"/>
        <color rgb="FF000000"/>
        <rFont val="Arial"/>
        <family val="2"/>
      </rPr>
      <t> / Kristaps Eglīte</t>
    </r>
  </si>
  <si>
    <t>VW GOLF 3</t>
  </si>
  <si>
    <r>
      <t>Atis Līcis</t>
    </r>
    <r>
      <rPr>
        <sz val="9"/>
        <color rgb="FF000000"/>
        <rFont val="Arial"/>
        <family val="2"/>
      </rPr>
      <t> / Ralfs Kūkojs</t>
    </r>
  </si>
  <si>
    <t>Honda Civic</t>
  </si>
  <si>
    <r>
      <t>Ingus Kalniņš Kalenieks</t>
    </r>
    <r>
      <rPr>
        <sz val="9"/>
        <color rgb="FF000000"/>
        <rFont val="Arial"/>
        <family val="2"/>
      </rPr>
      <t> / Edijs Bamšis</t>
    </r>
  </si>
  <si>
    <t>VW GOLF III 2.0 GTI</t>
  </si>
  <si>
    <r>
      <t>Mārtiņš Kreicburgs</t>
    </r>
    <r>
      <rPr>
        <sz val="9"/>
        <color rgb="FF000000"/>
        <rFont val="Arial"/>
        <family val="2"/>
      </rPr>
      <t> / Rihards Nāburgs</t>
    </r>
  </si>
  <si>
    <t>BMW 325i</t>
  </si>
  <si>
    <r>
      <t>Mārtiņš Padrevics</t>
    </r>
    <r>
      <rPr>
        <sz val="9"/>
        <color rgb="FF000000"/>
        <rFont val="Arial"/>
        <family val="2"/>
      </rPr>
      <t> / Ingars Padrevics</t>
    </r>
  </si>
  <si>
    <t>VAZ 21083</t>
  </si>
  <si>
    <r>
      <t>Kristers Cimdiņš</t>
    </r>
    <r>
      <rPr>
        <sz val="9"/>
        <color rgb="FF000000"/>
        <rFont val="Arial"/>
        <family val="2"/>
      </rPr>
      <t> / Gatis Cimdiņš</t>
    </r>
  </si>
  <si>
    <t>Opel Corsa</t>
  </si>
  <si>
    <r>
      <t>Pēteris Dūka</t>
    </r>
    <r>
      <rPr>
        <sz val="9"/>
        <color rgb="FF000000"/>
        <rFont val="Arial"/>
        <family val="2"/>
      </rPr>
      <t> / Jurģis Rāvietis</t>
    </r>
  </si>
  <si>
    <t>VW Golf</t>
  </si>
  <si>
    <r>
      <t>Jānis Būčiņš</t>
    </r>
    <r>
      <rPr>
        <sz val="9"/>
        <color rgb="FF000000"/>
        <rFont val="Arial"/>
        <family val="2"/>
      </rPr>
      <t> / Kristaps Ķirsons</t>
    </r>
  </si>
  <si>
    <r>
      <t>Andris Neilands</t>
    </r>
    <r>
      <rPr>
        <sz val="9"/>
        <color rgb="FF000000"/>
        <rFont val="Arial"/>
        <family val="2"/>
      </rPr>
      <t> / Māris Neilands</t>
    </r>
  </si>
  <si>
    <t>VW Golf III</t>
  </si>
  <si>
    <r>
      <t>Miks Ķenavs</t>
    </r>
    <r>
      <rPr>
        <sz val="9"/>
        <color rgb="FF000000"/>
        <rFont val="Arial"/>
        <family val="2"/>
      </rPr>
      <t> / Armands Ķenavs</t>
    </r>
  </si>
  <si>
    <t>Bmw 328</t>
  </si>
  <si>
    <r>
      <t>Raivis Garoza</t>
    </r>
    <r>
      <rPr>
        <sz val="9"/>
        <color rgb="FF000000"/>
        <rFont val="Arial"/>
        <family val="2"/>
      </rPr>
      <t> / Uldis Fjodorovs</t>
    </r>
  </si>
  <si>
    <t>opel astra</t>
  </si>
  <si>
    <r>
      <t>Māris Freibergs</t>
    </r>
    <r>
      <rPr>
        <sz val="9"/>
        <color rgb="FF000000"/>
        <rFont val="Arial"/>
        <family val="2"/>
      </rPr>
      <t> / Aija Rence</t>
    </r>
  </si>
  <si>
    <r>
      <t>Raivis Aigars</t>
    </r>
    <r>
      <rPr>
        <sz val="9"/>
        <color rgb="FF000000"/>
        <rFont val="Arial"/>
        <family val="2"/>
      </rPr>
      <t> / Kaspars Aigars</t>
    </r>
  </si>
  <si>
    <t>VW CORRADO</t>
  </si>
  <si>
    <r>
      <t>Elgars Širaks</t>
    </r>
    <r>
      <rPr>
        <sz val="9"/>
        <color rgb="FF000000"/>
        <rFont val="Arial"/>
        <family val="2"/>
      </rPr>
      <t> / Mārtiņš Ikaunieks</t>
    </r>
  </si>
  <si>
    <t>BMW 323</t>
  </si>
  <si>
    <t>VW Golf3</t>
  </si>
  <si>
    <r>
      <t>Andris Krontāls</t>
    </r>
    <r>
      <rPr>
        <sz val="9"/>
        <color rgb="FF000000"/>
        <rFont val="Arial"/>
        <family val="2"/>
      </rPr>
      <t> / Jānis Eriņš</t>
    </r>
  </si>
  <si>
    <t>Audi 90 Quattro</t>
  </si>
  <si>
    <r>
      <t>Jānis Krevics</t>
    </r>
    <r>
      <rPr>
        <sz val="9"/>
        <color rgb="FF000000"/>
        <rFont val="Arial"/>
        <family val="2"/>
      </rPr>
      <t> / Gatis Jansons</t>
    </r>
  </si>
  <si>
    <t>Audi 90</t>
  </si>
  <si>
    <r>
      <t>Andris Brohauzs</t>
    </r>
    <r>
      <rPr>
        <sz val="9"/>
        <color rgb="FF000000"/>
        <rFont val="Arial"/>
        <family val="2"/>
      </rPr>
      <t> / Dzintars Smans</t>
    </r>
  </si>
  <si>
    <r>
      <t>Viktors Ellers</t>
    </r>
    <r>
      <rPr>
        <sz val="9"/>
        <color rgb="FF000000"/>
        <rFont val="Arial"/>
        <family val="2"/>
      </rPr>
      <t> / Uldis Gailītis</t>
    </r>
  </si>
  <si>
    <t>FORD PUMA</t>
  </si>
  <si>
    <r>
      <t>Uldis Lepiksons</t>
    </r>
    <r>
      <rPr>
        <sz val="9"/>
        <color rgb="FF000000"/>
        <rFont val="Arial"/>
        <family val="2"/>
      </rPr>
      <t> / Artūrs Brūns</t>
    </r>
  </si>
  <si>
    <t>Rover 214</t>
  </si>
  <si>
    <t>BMW 318</t>
  </si>
  <si>
    <r>
      <t>Jānis Stūris</t>
    </r>
    <r>
      <rPr>
        <sz val="9"/>
        <color rgb="FF000000"/>
        <rFont val="Arial"/>
        <family val="2"/>
      </rPr>
      <t> / Gints Erdmanis</t>
    </r>
  </si>
  <si>
    <t>VW Golf 3</t>
  </si>
  <si>
    <r>
      <t>Modris Ūdriņš</t>
    </r>
    <r>
      <rPr>
        <sz val="9"/>
        <color rgb="FF000000"/>
        <rFont val="Arial"/>
        <family val="2"/>
      </rPr>
      <t> / Andris Rancans</t>
    </r>
  </si>
  <si>
    <t>Honda CRX</t>
  </si>
  <si>
    <r>
      <t>Raivo Ozoliņš</t>
    </r>
    <r>
      <rPr>
        <sz val="9"/>
        <color rgb="FF000000"/>
        <rFont val="Arial"/>
        <family val="2"/>
      </rPr>
      <t> / Ģirts Ozoliņš</t>
    </r>
  </si>
  <si>
    <t>Bmw 325</t>
  </si>
  <si>
    <r>
      <t>Andris Flugrāts</t>
    </r>
    <r>
      <rPr>
        <sz val="9"/>
        <color rgb="FF000000"/>
        <rFont val="Arial"/>
        <family val="2"/>
      </rPr>
      <t> / Jānis Rudlaps</t>
    </r>
  </si>
  <si>
    <t>AUDI Audi 80 QUATTRO</t>
  </si>
  <si>
    <r>
      <t>Lauris Ozerovs</t>
    </r>
    <r>
      <rPr>
        <sz val="9"/>
        <color rgb="FF000000"/>
        <rFont val="Arial"/>
        <family val="2"/>
      </rPr>
      <t> / Mārtiņš Mikolajs</t>
    </r>
  </si>
  <si>
    <r>
      <t>Aldis Sakalovskis</t>
    </r>
    <r>
      <rPr>
        <sz val="9"/>
        <color rgb="FF000000"/>
        <rFont val="Arial"/>
        <family val="2"/>
      </rPr>
      <t> / Toms Vaskops</t>
    </r>
  </si>
  <si>
    <t>Audi 80</t>
  </si>
  <si>
    <r>
      <t>Atis Graudiņš</t>
    </r>
    <r>
      <rPr>
        <sz val="9"/>
        <color rgb="FF000000"/>
        <rFont val="Arial"/>
        <family val="2"/>
      </rPr>
      <t> / Tatjana Graudiņa</t>
    </r>
  </si>
  <si>
    <r>
      <t>Ģirts Kaņots</t>
    </r>
    <r>
      <rPr>
        <sz val="9"/>
        <color rgb="FF000000"/>
        <rFont val="Arial"/>
        <family val="2"/>
      </rPr>
      <t> / Dāvis Pirtnieks</t>
    </r>
  </si>
  <si>
    <t>BMW 325D</t>
  </si>
  <si>
    <r>
      <t>Askolds Altenburgs</t>
    </r>
    <r>
      <rPr>
        <sz val="9"/>
        <color rgb="FF000000"/>
        <rFont val="Arial"/>
        <family val="2"/>
      </rPr>
      <t> / Jurģis Bička</t>
    </r>
  </si>
  <si>
    <t>Lada Kalina</t>
  </si>
  <si>
    <r>
      <t>Mārtiņš Vītols</t>
    </r>
    <r>
      <rPr>
        <sz val="9"/>
        <color rgb="FF000000"/>
        <rFont val="Arial"/>
        <family val="2"/>
      </rPr>
      <t> / Toms Sproģis</t>
    </r>
  </si>
  <si>
    <t>Audi -</t>
  </si>
  <si>
    <r>
      <t>Sandis Boks</t>
    </r>
    <r>
      <rPr>
        <sz val="9"/>
        <color rgb="FF000000"/>
        <rFont val="Arial"/>
        <family val="2"/>
      </rPr>
      <t> / Jānis Sniedzāns</t>
    </r>
  </si>
  <si>
    <r>
      <t>Dāvis Kviesis</t>
    </r>
    <r>
      <rPr>
        <sz val="9"/>
        <color rgb="FF000000"/>
        <rFont val="Arial"/>
        <family val="2"/>
      </rPr>
      <t> / Raimonds Kviesis</t>
    </r>
  </si>
  <si>
    <t>Mitsubishi Evo 6</t>
  </si>
  <si>
    <r>
      <t>Mārtiņš Dzenītis</t>
    </r>
    <r>
      <rPr>
        <sz val="9"/>
        <color rgb="FF000000"/>
        <rFont val="Arial"/>
        <family val="2"/>
      </rPr>
      <t> / Oskars Kaņeps-Kalniņš</t>
    </r>
  </si>
  <si>
    <r>
      <t>Mārtiņš Muižnieks</t>
    </r>
    <r>
      <rPr>
        <sz val="9"/>
        <color rgb="FF000000"/>
        <rFont val="Arial"/>
        <family val="2"/>
      </rPr>
      <t> / Jānis Krusts</t>
    </r>
  </si>
  <si>
    <r>
      <t>Māris Radomišķis</t>
    </r>
    <r>
      <rPr>
        <sz val="9"/>
        <color rgb="FF000000"/>
        <rFont val="Arial"/>
        <family val="2"/>
      </rPr>
      <t> / Mārtiņš Zviedris</t>
    </r>
  </si>
  <si>
    <t>bmw 328 compact</t>
  </si>
  <si>
    <r>
      <t>Jānis Strazdiņš</t>
    </r>
    <r>
      <rPr>
        <sz val="9"/>
        <color rgb="FF000000"/>
        <rFont val="Arial"/>
        <family val="2"/>
      </rPr>
      <t> / Kārlis Strazdiņš</t>
    </r>
  </si>
  <si>
    <r>
      <t>Rihards Broničs</t>
    </r>
    <r>
      <rPr>
        <sz val="9"/>
        <color rgb="FF000000"/>
        <rFont val="Arial"/>
        <family val="2"/>
      </rPr>
      <t> / Arvis Kluss</t>
    </r>
  </si>
  <si>
    <t>Mitsubishi Lancer EVO IX</t>
  </si>
  <si>
    <r>
      <t>Mārcis Aizkalns</t>
    </r>
    <r>
      <rPr>
        <sz val="9"/>
        <color rgb="FF000000"/>
        <rFont val="Arial"/>
        <family val="2"/>
      </rPr>
      <t> / Miks Irbe</t>
    </r>
  </si>
  <si>
    <t>Opel</t>
  </si>
  <si>
    <r>
      <t>Kristaps Ābele</t>
    </r>
    <r>
      <rPr>
        <sz val="9"/>
        <color rgb="FF000000"/>
        <rFont val="Arial"/>
        <family val="2"/>
      </rPr>
      <t>/ Klāvs Ezeriņš</t>
    </r>
  </si>
  <si>
    <r>
      <t>Lauris Lazdiņš</t>
    </r>
    <r>
      <rPr>
        <sz val="9"/>
        <color rgb="FF000000"/>
        <rFont val="Arial"/>
        <family val="2"/>
      </rPr>
      <t>/ Kaspars Kupris</t>
    </r>
  </si>
  <si>
    <r>
      <t>Mārtiņš Cīrulis</t>
    </r>
    <r>
      <rPr>
        <sz val="9"/>
        <color rgb="FF000000"/>
        <rFont val="Arial"/>
        <family val="2"/>
      </rPr>
      <t>/ Aigars Valukevics</t>
    </r>
  </si>
  <si>
    <r>
      <t>Aivars Liepiņš</t>
    </r>
    <r>
      <rPr>
        <sz val="9"/>
        <color rgb="FF000000"/>
        <rFont val="Arial"/>
        <family val="2"/>
      </rPr>
      <t>/ Edmunds Sliede</t>
    </r>
  </si>
  <si>
    <r>
      <t>Mārtiņš Sesks</t>
    </r>
    <r>
      <rPr>
        <sz val="9"/>
        <color rgb="FF000000"/>
        <rFont val="Arial"/>
        <family val="2"/>
      </rPr>
      <t>/ Māris Kulšs</t>
    </r>
  </si>
  <si>
    <r>
      <t>Mārtiņš Stanke</t>
    </r>
    <r>
      <rPr>
        <sz val="9"/>
        <color rgb="FF000000"/>
        <rFont val="Arial"/>
        <family val="2"/>
      </rPr>
      <t>/ Edijs Stanke</t>
    </r>
  </si>
  <si>
    <r>
      <t>Andris Vovers</t>
    </r>
    <r>
      <rPr>
        <sz val="9"/>
        <color rgb="FF000000"/>
        <rFont val="Arial"/>
        <family val="2"/>
      </rPr>
      <t>/ Uldis Augulis</t>
    </r>
  </si>
  <si>
    <r>
      <t>Elmārs Tikums</t>
    </r>
    <r>
      <rPr>
        <sz val="9"/>
        <color rgb="FF000000"/>
        <rFont val="Arial"/>
        <family val="2"/>
      </rPr>
      <t>/ Matīss Lūkins</t>
    </r>
  </si>
  <si>
    <r>
      <t>Andris Ancāns</t>
    </r>
    <r>
      <rPr>
        <sz val="9"/>
        <color rgb="FF000000"/>
        <rFont val="Arial"/>
        <family val="2"/>
      </rPr>
      <t>/ Juris Jaunciems</t>
    </r>
  </si>
  <si>
    <r>
      <t>Roberts Poriņš</t>
    </r>
    <r>
      <rPr>
        <sz val="9"/>
        <color rgb="FF000000"/>
        <rFont val="Arial"/>
        <family val="2"/>
      </rPr>
      <t>/ Edgars Poriņš</t>
    </r>
  </si>
  <si>
    <r>
      <t>Andris Putniņš</t>
    </r>
    <r>
      <rPr>
        <sz val="9"/>
        <color rgb="FF000000"/>
        <rFont val="Arial"/>
        <family val="2"/>
      </rPr>
      <t>/ Raimonds Gļauda</t>
    </r>
  </si>
  <si>
    <r>
      <t>Kaspars Šmits</t>
    </r>
    <r>
      <rPr>
        <sz val="9"/>
        <color rgb="FF000000"/>
        <rFont val="Arial"/>
        <family val="2"/>
      </rPr>
      <t>/ Ritvars Zeltiņš</t>
    </r>
  </si>
  <si>
    <r>
      <t>Kaspars Bauermeisters</t>
    </r>
    <r>
      <rPr>
        <sz val="9"/>
        <color rgb="FF000000"/>
        <rFont val="Arial"/>
        <family val="2"/>
      </rPr>
      <t>/ Dzintars Labunskis</t>
    </r>
  </si>
  <si>
    <r>
      <t>Jānis Goldmanis</t>
    </r>
    <r>
      <rPr>
        <sz val="9"/>
        <color rgb="FF000000"/>
        <rFont val="Arial"/>
        <family val="2"/>
      </rPr>
      <t> / Krišjānis Krapāns</t>
    </r>
  </si>
  <si>
    <r>
      <t>Ēriks Kursišs</t>
    </r>
    <r>
      <rPr>
        <sz val="9"/>
        <color rgb="FF000000"/>
        <rFont val="Arial"/>
        <family val="2"/>
      </rPr>
      <t> / Agija Aļļe-Kursiša</t>
    </r>
  </si>
  <si>
    <t>SS7</t>
  </si>
  <si>
    <t>SS8</t>
  </si>
  <si>
    <t>Kopā SS</t>
  </si>
  <si>
    <t>Sodi 1 sekcija</t>
  </si>
  <si>
    <t>Sodi 2 sekcija</t>
  </si>
  <si>
    <t>Sodi kopā</t>
  </si>
  <si>
    <t>Kopā</t>
  </si>
  <si>
    <t>izstājās SS5</t>
  </si>
  <si>
    <t>izstājās SS6</t>
  </si>
  <si>
    <t>izstājās SS8</t>
  </si>
  <si>
    <t>Komandu kopvērtējums</t>
  </si>
  <si>
    <t>Rude racing</t>
  </si>
  <si>
    <t>Starta Nr.</t>
  </si>
  <si>
    <t>Ekipāža</t>
  </si>
  <si>
    <t>Punkti</t>
  </si>
  <si>
    <t>Miks Ķenavs
Armands Ķenavs</t>
  </si>
  <si>
    <t>2WD</t>
  </si>
  <si>
    <t>Raivo Ozoliņš
Ģirts Ozoliņš</t>
  </si>
  <si>
    <t>Kopā:</t>
  </si>
  <si>
    <t>ETR auto</t>
  </si>
  <si>
    <t>Reinis Trūps
Māris Baumanis</t>
  </si>
  <si>
    <t>Andris Putniņš
Raimonds Gļauda</t>
  </si>
  <si>
    <t>Sandis Laukšteins
Lauris Ozols</t>
  </si>
  <si>
    <t>D-Factory Racing</t>
  </si>
  <si>
    <t>Elmārs Tikums
Matīss Lūkins</t>
  </si>
  <si>
    <t>Pēteris Dūka
Uģis Reņģe</t>
  </si>
  <si>
    <t>Kristaps Ābele
Klāvs Ezeriņš</t>
  </si>
  <si>
    <t>Gulbenes rallija komanda</t>
  </si>
  <si>
    <t>Kristers Cimdiņš
Gatis Cimdiņš</t>
  </si>
  <si>
    <t>Lauris Ozerovs
Mārtiņš Mikolajs</t>
  </si>
  <si>
    <t>Jānis Krēvics
Gatis Jansons</t>
  </si>
  <si>
    <t>Māris Radomišķis
Mārtiņš Zviedris</t>
  </si>
  <si>
    <t>1. vieta</t>
  </si>
  <si>
    <t>2. vieta</t>
  </si>
  <si>
    <t>3. vieta</t>
  </si>
  <si>
    <t>4. vieta</t>
  </si>
  <si>
    <t>Oficiālie rezultāti</t>
  </si>
  <si>
    <t>Publicēts 2015.gada 2.maijā plkst.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</si>
</sst>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111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left" vertical="center" wrapText="1" inden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left" vertical="center" wrapText="1" indent="1"/>
    </xf>
    <xf numFmtId="164" fontId="1" fillId="0" borderId="1" xfId="0" applyNumberFormat="1" applyFont="1" applyFill="1" applyBorder="1" applyAlignment="1">
      <alignment horizontal="left" vertical="center" wrapText="1" indent="1"/>
    </xf>
    <xf numFmtId="164" fontId="3" fillId="0" borderId="0" xfId="0" applyNumberFormat="1" applyFont="1" applyFill="1"/>
    <xf numFmtId="0" fontId="4" fillId="2" borderId="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164" fontId="0" fillId="0" borderId="2" xfId="0" applyNumberFormat="1" applyBorder="1"/>
    <xf numFmtId="164" fontId="2" fillId="2" borderId="0" xfId="0" applyNumberFormat="1" applyFont="1" applyFill="1" applyBorder="1" applyAlignment="1">
      <alignment horizontal="left" vertical="center" wrapText="1" indent="1"/>
    </xf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1728240</xdr:colOff>
      <xdr:row>4</xdr:row>
      <xdr:rowOff>4482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7" t="12058" b="11049"/>
        <a:stretch/>
      </xdr:blipFill>
      <xdr:spPr bwMode="auto">
        <a:xfrm>
          <a:off x="0" y="0"/>
          <a:ext cx="2337840" cy="76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384663</xdr:colOff>
      <xdr:row>0</xdr:row>
      <xdr:rowOff>128642</xdr:rowOff>
    </xdr:from>
    <xdr:to>
      <xdr:col>4</xdr:col>
      <xdr:colOff>224057</xdr:colOff>
      <xdr:row>2</xdr:row>
      <xdr:rowOff>124539</xdr:rowOff>
    </xdr:to>
    <xdr:pic>
      <xdr:nvPicPr>
        <xdr:cNvPr id="4" name="Picture 3" descr="http://4rati.lv/wp-content/uploads/2013/05/LAF-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5088" y="128642"/>
          <a:ext cx="448994" cy="376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1037492</xdr:colOff>
      <xdr:row>0</xdr:row>
      <xdr:rowOff>121022</xdr:rowOff>
    </xdr:from>
    <xdr:to>
      <xdr:col>5</xdr:col>
      <xdr:colOff>594915</xdr:colOff>
      <xdr:row>2</xdr:row>
      <xdr:rowOff>116022</xdr:rowOff>
    </xdr:to>
    <xdr:pic>
      <xdr:nvPicPr>
        <xdr:cNvPr id="5" name="Picture 4" descr="http://4rati.lv/wp-content/uploads/2012/07/onclick_621_sak_logo-460x268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3492" y="121022"/>
          <a:ext cx="595648" cy="3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68"/>
  <sheetViews>
    <sheetView tabSelected="1" workbookViewId="0">
      <selection activeCell="A69" sqref="A69"/>
    </sheetView>
  </sheetViews>
  <sheetFormatPr defaultRowHeight="15" x14ac:dyDescent="0.25"/>
  <cols>
    <col min="4" max="4" width="14.140625" bestFit="1" customWidth="1"/>
    <col min="5" max="5" width="24.140625" customWidth="1"/>
    <col min="6" max="13" width="9.140625" style="9"/>
    <col min="14" max="14" width="9.140625" style="13"/>
    <col min="15" max="17" width="9.140625" style="9"/>
    <col min="18" max="18" width="9.140625" style="13"/>
  </cols>
  <sheetData>
    <row r="1" spans="1:18" ht="24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128</v>
      </c>
      <c r="M1" s="6" t="s">
        <v>129</v>
      </c>
      <c r="N1" s="10" t="s">
        <v>130</v>
      </c>
      <c r="O1" s="6" t="s">
        <v>131</v>
      </c>
      <c r="P1" s="6" t="s">
        <v>132</v>
      </c>
      <c r="Q1" s="6" t="s">
        <v>133</v>
      </c>
      <c r="R1" s="10" t="s">
        <v>134</v>
      </c>
    </row>
    <row r="2" spans="1:18" ht="24" x14ac:dyDescent="0.25">
      <c r="A2" s="14">
        <v>1</v>
      </c>
      <c r="B2" s="2">
        <v>70</v>
      </c>
      <c r="C2" s="2" t="s">
        <v>22</v>
      </c>
      <c r="D2" s="2" t="s">
        <v>103</v>
      </c>
      <c r="E2" s="3" t="s">
        <v>104</v>
      </c>
      <c r="F2" s="7"/>
      <c r="G2" s="7">
        <v>1.1313657407407407E-3</v>
      </c>
      <c r="H2" s="7">
        <v>1.2987268518518517E-3</v>
      </c>
      <c r="I2" s="7">
        <v>1.3400462962962964E-3</v>
      </c>
      <c r="J2" s="7">
        <v>1.1774305555555555E-3</v>
      </c>
      <c r="K2" s="7">
        <v>1.3408564814814817E-3</v>
      </c>
      <c r="L2" s="7"/>
      <c r="M2" s="7">
        <v>1.124537037037037E-3</v>
      </c>
      <c r="N2" s="11">
        <v>7.4129629629629623E-3</v>
      </c>
      <c r="O2" s="7"/>
      <c r="P2" s="7"/>
      <c r="Q2" s="7">
        <f>SUM(O2:P2)</f>
        <v>0</v>
      </c>
      <c r="R2" s="11">
        <f>SUM(N2+Q2)</f>
        <v>7.4129629629629623E-3</v>
      </c>
    </row>
    <row r="3" spans="1:18" ht="24" x14ac:dyDescent="0.25">
      <c r="A3" s="14">
        <v>2</v>
      </c>
      <c r="B3" s="2">
        <v>62</v>
      </c>
      <c r="C3" s="2" t="s">
        <v>22</v>
      </c>
      <c r="D3" s="2" t="s">
        <v>19</v>
      </c>
      <c r="E3" s="3" t="s">
        <v>46</v>
      </c>
      <c r="F3" s="7"/>
      <c r="G3" s="7">
        <v>1.1209490740740741E-3</v>
      </c>
      <c r="H3" s="7">
        <v>1.2921296296296296E-3</v>
      </c>
      <c r="I3" s="7">
        <v>1.2535879629629629E-3</v>
      </c>
      <c r="J3" s="7">
        <v>1.1049768518518518E-3</v>
      </c>
      <c r="K3" s="7">
        <v>1.3207175925925927E-3</v>
      </c>
      <c r="L3" s="7"/>
      <c r="M3" s="7">
        <v>1.1123842592592594E-3</v>
      </c>
      <c r="N3" s="11">
        <f>SUM(G3:M3)</f>
        <v>7.2047453703703709E-3</v>
      </c>
      <c r="O3" s="16"/>
      <c r="P3" s="7">
        <v>2.3148148148148146E-4</v>
      </c>
      <c r="Q3" s="7">
        <f>SUM(P3:P3)</f>
        <v>2.3148148148148146E-4</v>
      </c>
      <c r="R3" s="11">
        <f>SUM(N3+Q3)</f>
        <v>7.4362268518518527E-3</v>
      </c>
    </row>
    <row r="4" spans="1:18" ht="24" x14ac:dyDescent="0.25">
      <c r="A4" s="14">
        <v>3</v>
      </c>
      <c r="B4" s="2">
        <v>71</v>
      </c>
      <c r="C4" s="2" t="s">
        <v>22</v>
      </c>
      <c r="D4" s="2" t="s">
        <v>110</v>
      </c>
      <c r="E4" s="3" t="s">
        <v>111</v>
      </c>
      <c r="F4" s="7"/>
      <c r="G4" s="7">
        <v>1.1244212962962963E-3</v>
      </c>
      <c r="H4" s="7">
        <v>1.3663194444444443E-3</v>
      </c>
      <c r="I4" s="7">
        <v>1.3457175925925926E-3</v>
      </c>
      <c r="J4" s="7">
        <v>1.1543981481481481E-3</v>
      </c>
      <c r="K4" s="7">
        <v>1.3748842592592591E-3</v>
      </c>
      <c r="L4" s="7"/>
      <c r="M4" s="7">
        <v>1.1313657407407407E-3</v>
      </c>
      <c r="N4" s="11">
        <v>7.4971064814814805E-3</v>
      </c>
      <c r="O4" s="7"/>
      <c r="P4" s="7"/>
      <c r="Q4" s="7">
        <f t="shared" ref="Q4:Q34" si="0">SUM(O4:P4)</f>
        <v>0</v>
      </c>
      <c r="R4" s="11">
        <f>SUM(N4+Q4)</f>
        <v>7.4971064814814805E-3</v>
      </c>
    </row>
    <row r="5" spans="1:18" ht="24" hidden="1" x14ac:dyDescent="0.25">
      <c r="A5" s="14">
        <v>1</v>
      </c>
      <c r="B5" s="2">
        <v>26</v>
      </c>
      <c r="C5" s="2" t="s">
        <v>13</v>
      </c>
      <c r="D5" s="2" t="s">
        <v>26</v>
      </c>
      <c r="E5" s="3" t="s">
        <v>27</v>
      </c>
      <c r="F5" s="7"/>
      <c r="G5" s="7">
        <v>1.1493055555555555E-3</v>
      </c>
      <c r="H5" s="7">
        <v>1.3459490740740741E-3</v>
      </c>
      <c r="I5" s="7">
        <v>1.308912037037037E-3</v>
      </c>
      <c r="J5" s="7">
        <v>1.1584490740740741E-3</v>
      </c>
      <c r="K5" s="7">
        <v>1.3984953703703703E-3</v>
      </c>
      <c r="L5" s="7"/>
      <c r="M5" s="7">
        <v>1.1629629629629629E-3</v>
      </c>
      <c r="N5" s="11">
        <f>SUM(G5:M5)</f>
        <v>7.5240740740740737E-3</v>
      </c>
      <c r="O5" s="7"/>
      <c r="P5" s="7"/>
      <c r="Q5" s="7">
        <f t="shared" si="0"/>
        <v>0</v>
      </c>
      <c r="R5" s="11">
        <f>N5+Q5</f>
        <v>7.5240740740740737E-3</v>
      </c>
    </row>
    <row r="6" spans="1:18" ht="24" x14ac:dyDescent="0.25">
      <c r="A6" s="14">
        <v>4</v>
      </c>
      <c r="B6" s="2">
        <v>57</v>
      </c>
      <c r="C6" s="2" t="s">
        <v>22</v>
      </c>
      <c r="D6" s="2" t="s">
        <v>19</v>
      </c>
      <c r="E6" s="3" t="s">
        <v>115</v>
      </c>
      <c r="F6" s="7"/>
      <c r="G6" s="7">
        <v>1.155787037037037E-3</v>
      </c>
      <c r="H6" s="7">
        <v>1.3776620370370368E-3</v>
      </c>
      <c r="I6" s="7">
        <v>1.325462962962963E-3</v>
      </c>
      <c r="J6" s="7">
        <v>1.1616898148148148E-3</v>
      </c>
      <c r="K6" s="7">
        <v>1.3630787037037038E-3</v>
      </c>
      <c r="L6" s="7"/>
      <c r="M6" s="7">
        <v>1.1899305555555556E-3</v>
      </c>
      <c r="N6" s="11">
        <v>7.5736111111111117E-3</v>
      </c>
      <c r="O6" s="7"/>
      <c r="P6" s="7"/>
      <c r="Q6" s="7">
        <f t="shared" si="0"/>
        <v>0</v>
      </c>
      <c r="R6" s="11">
        <f>SUM(N6+Q6)</f>
        <v>7.5736111111111117E-3</v>
      </c>
    </row>
    <row r="7" spans="1:18" ht="24" hidden="1" x14ac:dyDescent="0.25">
      <c r="A7" s="14">
        <v>2</v>
      </c>
      <c r="B7" s="2">
        <v>18</v>
      </c>
      <c r="C7" s="2" t="s">
        <v>13</v>
      </c>
      <c r="D7" s="2" t="s">
        <v>64</v>
      </c>
      <c r="E7" s="3" t="s">
        <v>65</v>
      </c>
      <c r="F7" s="7"/>
      <c r="G7" s="7">
        <v>1.1674768518518516E-3</v>
      </c>
      <c r="H7" s="7">
        <v>1.3658564814814816E-3</v>
      </c>
      <c r="I7" s="7">
        <v>1.3078703703703705E-3</v>
      </c>
      <c r="J7" s="7">
        <v>1.2034722222222223E-3</v>
      </c>
      <c r="K7" s="7">
        <v>1.3973379629629631E-3</v>
      </c>
      <c r="L7" s="7"/>
      <c r="M7" s="7">
        <v>1.2141203703703704E-3</v>
      </c>
      <c r="N7" s="11">
        <v>7.6561342592592592E-3</v>
      </c>
      <c r="O7" s="7"/>
      <c r="P7" s="7"/>
      <c r="Q7" s="7">
        <f t="shared" si="0"/>
        <v>0</v>
      </c>
      <c r="R7" s="11">
        <f>N7+Q7</f>
        <v>7.6561342592592592E-3</v>
      </c>
    </row>
    <row r="8" spans="1:18" ht="24" x14ac:dyDescent="0.25">
      <c r="A8" s="14">
        <v>5</v>
      </c>
      <c r="B8" s="2">
        <v>60</v>
      </c>
      <c r="C8" s="2" t="s">
        <v>22</v>
      </c>
      <c r="D8" s="2" t="s">
        <v>42</v>
      </c>
      <c r="E8" s="3" t="s">
        <v>117</v>
      </c>
      <c r="F8" s="7"/>
      <c r="G8" s="7">
        <v>1.2040509259259259E-3</v>
      </c>
      <c r="H8" s="7">
        <v>1.400578703703704E-3</v>
      </c>
      <c r="I8" s="7">
        <v>1.3989583333333334E-3</v>
      </c>
      <c r="J8" s="7">
        <v>1.1938657407407408E-3</v>
      </c>
      <c r="K8" s="7">
        <v>1.4E-3</v>
      </c>
      <c r="L8" s="7"/>
      <c r="M8" s="7">
        <v>1.1861111111111111E-3</v>
      </c>
      <c r="N8" s="11">
        <v>7.7835648148148152E-3</v>
      </c>
      <c r="O8" s="7"/>
      <c r="P8" s="7"/>
      <c r="Q8" s="7">
        <f t="shared" si="0"/>
        <v>0</v>
      </c>
      <c r="R8" s="11">
        <f>SUM(N8+Q8)</f>
        <v>7.7835648148148152E-3</v>
      </c>
    </row>
    <row r="9" spans="1:18" ht="24" hidden="1" x14ac:dyDescent="0.25">
      <c r="A9" s="14">
        <v>1</v>
      </c>
      <c r="B9" s="2">
        <v>49</v>
      </c>
      <c r="C9" s="2" t="s">
        <v>16</v>
      </c>
      <c r="D9" s="2" t="s">
        <v>17</v>
      </c>
      <c r="E9" s="3" t="s">
        <v>18</v>
      </c>
      <c r="F9" s="7"/>
      <c r="G9" s="7">
        <v>1.207175925925926E-3</v>
      </c>
      <c r="H9" s="7">
        <v>1.4009259259259259E-3</v>
      </c>
      <c r="I9" s="7">
        <v>1.3925925925925926E-3</v>
      </c>
      <c r="J9" s="7">
        <v>1.1979166666666668E-3</v>
      </c>
      <c r="K9" s="7">
        <v>1.4195601851851852E-3</v>
      </c>
      <c r="L9" s="7"/>
      <c r="M9" s="7">
        <v>1.1828703703703704E-3</v>
      </c>
      <c r="N9" s="11">
        <v>7.8010416666666671E-3</v>
      </c>
      <c r="O9" s="7"/>
      <c r="P9" s="7"/>
      <c r="Q9" s="7">
        <f t="shared" si="0"/>
        <v>0</v>
      </c>
      <c r="R9" s="11">
        <f>SUM(N9+Q9)</f>
        <v>7.8010416666666671E-3</v>
      </c>
    </row>
    <row r="10" spans="1:18" ht="24" hidden="1" x14ac:dyDescent="0.25">
      <c r="A10" s="14">
        <v>3</v>
      </c>
      <c r="B10" s="2">
        <v>23</v>
      </c>
      <c r="C10" s="2" t="s">
        <v>13</v>
      </c>
      <c r="D10" s="2" t="s">
        <v>26</v>
      </c>
      <c r="E10" s="3" t="s">
        <v>119</v>
      </c>
      <c r="F10" s="7"/>
      <c r="G10" s="7">
        <v>1.2015046296296298E-3</v>
      </c>
      <c r="H10" s="7">
        <v>1.4188657407407407E-3</v>
      </c>
      <c r="I10" s="7">
        <v>1.3574074074074077E-3</v>
      </c>
      <c r="J10" s="7">
        <v>1.2053240740740742E-3</v>
      </c>
      <c r="K10" s="7">
        <v>1.4311342592592594E-3</v>
      </c>
      <c r="L10" s="7"/>
      <c r="M10" s="7">
        <v>1.2226851851851854E-3</v>
      </c>
      <c r="N10" s="11">
        <v>7.8369212962962967E-3</v>
      </c>
      <c r="O10" s="7"/>
      <c r="P10" s="7"/>
      <c r="Q10" s="7">
        <f t="shared" si="0"/>
        <v>0</v>
      </c>
      <c r="R10" s="11">
        <f>N10+Q10</f>
        <v>7.8369212962962967E-3</v>
      </c>
    </row>
    <row r="11" spans="1:18" ht="24" hidden="1" x14ac:dyDescent="0.25">
      <c r="A11" s="14">
        <v>1</v>
      </c>
      <c r="B11" s="2">
        <v>10</v>
      </c>
      <c r="C11" s="2" t="s">
        <v>11</v>
      </c>
      <c r="D11" s="2" t="s">
        <v>12</v>
      </c>
      <c r="E11" s="3" t="s">
        <v>106</v>
      </c>
      <c r="F11" s="7"/>
      <c r="G11" s="7">
        <v>1.2033564814814815E-3</v>
      </c>
      <c r="H11" s="7">
        <v>1.375115740740741E-3</v>
      </c>
      <c r="I11" s="7">
        <v>1.3343749999999998E-3</v>
      </c>
      <c r="J11" s="7">
        <v>1.2327546296296297E-3</v>
      </c>
      <c r="K11" s="7">
        <v>1.4557870370370369E-3</v>
      </c>
      <c r="L11" s="7"/>
      <c r="M11" s="7">
        <v>1.2408564814814815E-3</v>
      </c>
      <c r="N11" s="11">
        <v>7.8422453703703709E-3</v>
      </c>
      <c r="O11" s="7"/>
      <c r="P11" s="7"/>
      <c r="Q11" s="7">
        <f t="shared" si="0"/>
        <v>0</v>
      </c>
      <c r="R11" s="11">
        <v>7.8422453703703709E-3</v>
      </c>
    </row>
    <row r="12" spans="1:18" ht="24" hidden="1" x14ac:dyDescent="0.25">
      <c r="A12" s="14">
        <v>4</v>
      </c>
      <c r="B12" s="2">
        <v>19</v>
      </c>
      <c r="C12" s="2" t="s">
        <v>13</v>
      </c>
      <c r="D12" s="2" t="s">
        <v>62</v>
      </c>
      <c r="E12" s="3" t="s">
        <v>63</v>
      </c>
      <c r="F12" s="7"/>
      <c r="G12" s="7">
        <v>1.2140046296296295E-3</v>
      </c>
      <c r="H12" s="7">
        <v>1.4185185185185186E-3</v>
      </c>
      <c r="I12" s="7">
        <v>1.3674768518518517E-3</v>
      </c>
      <c r="J12" s="7">
        <v>1.2432870370370371E-3</v>
      </c>
      <c r="K12" s="7">
        <v>1.4693287037037036E-3</v>
      </c>
      <c r="L12" s="7"/>
      <c r="M12" s="7">
        <v>1.2377314814814814E-3</v>
      </c>
      <c r="N12" s="11">
        <v>7.9503472222222215E-3</v>
      </c>
      <c r="O12" s="7"/>
      <c r="P12" s="7"/>
      <c r="Q12" s="7">
        <f t="shared" si="0"/>
        <v>0</v>
      </c>
      <c r="R12" s="11">
        <f>N12+Q12</f>
        <v>7.9503472222222215E-3</v>
      </c>
    </row>
    <row r="13" spans="1:18" ht="24" x14ac:dyDescent="0.25">
      <c r="A13" s="14">
        <v>6</v>
      </c>
      <c r="B13" s="2">
        <v>61</v>
      </c>
      <c r="C13" s="2" t="s">
        <v>22</v>
      </c>
      <c r="D13" s="2" t="s">
        <v>19</v>
      </c>
      <c r="E13" s="3" t="s">
        <v>45</v>
      </c>
      <c r="F13" s="7"/>
      <c r="G13" s="7">
        <v>1.2297453703703704E-3</v>
      </c>
      <c r="H13" s="7">
        <v>1.4418981481481481E-3</v>
      </c>
      <c r="I13" s="7">
        <v>1.382638888888889E-3</v>
      </c>
      <c r="J13" s="7">
        <v>1.2165509259259258E-3</v>
      </c>
      <c r="K13" s="7">
        <v>1.4876157407407407E-3</v>
      </c>
      <c r="L13" s="7"/>
      <c r="M13" s="7">
        <v>1.2030092592592594E-3</v>
      </c>
      <c r="N13" s="11">
        <v>7.9614583333333325E-3</v>
      </c>
      <c r="O13" s="7"/>
      <c r="P13" s="7"/>
      <c r="Q13" s="7">
        <f t="shared" si="0"/>
        <v>0</v>
      </c>
      <c r="R13" s="11">
        <f>SUM(N13+Q13)</f>
        <v>7.9614583333333325E-3</v>
      </c>
    </row>
    <row r="14" spans="1:18" ht="24" hidden="1" x14ac:dyDescent="0.25">
      <c r="A14" s="14">
        <v>5</v>
      </c>
      <c r="B14" s="2">
        <v>21</v>
      </c>
      <c r="C14" s="2" t="s">
        <v>13</v>
      </c>
      <c r="D14" s="2" t="s">
        <v>43</v>
      </c>
      <c r="E14" s="3" t="s">
        <v>44</v>
      </c>
      <c r="F14" s="7"/>
      <c r="G14" s="7">
        <v>1.2111111111111112E-3</v>
      </c>
      <c r="H14" s="7">
        <v>1.4265046296296298E-3</v>
      </c>
      <c r="I14" s="7">
        <v>1.3489583333333333E-3</v>
      </c>
      <c r="J14" s="7">
        <v>1.2262731481481482E-3</v>
      </c>
      <c r="K14" s="7">
        <v>1.5802083333333334E-3</v>
      </c>
      <c r="L14" s="7"/>
      <c r="M14" s="7">
        <v>1.1819444444444444E-3</v>
      </c>
      <c r="N14" s="11">
        <v>7.9749999999999995E-3</v>
      </c>
      <c r="O14" s="7"/>
      <c r="P14" s="7"/>
      <c r="Q14" s="7">
        <f t="shared" si="0"/>
        <v>0</v>
      </c>
      <c r="R14" s="11">
        <f>N14+Q14</f>
        <v>7.9749999999999995E-3</v>
      </c>
    </row>
    <row r="15" spans="1:18" ht="24" hidden="1" x14ac:dyDescent="0.25">
      <c r="A15" s="14">
        <v>2</v>
      </c>
      <c r="B15" s="2">
        <v>6</v>
      </c>
      <c r="C15" s="2" t="s">
        <v>11</v>
      </c>
      <c r="D15" s="2" t="s">
        <v>49</v>
      </c>
      <c r="E15" s="3" t="s">
        <v>50</v>
      </c>
      <c r="F15" s="7"/>
      <c r="G15" s="7">
        <v>1.2165509259259258E-3</v>
      </c>
      <c r="H15" s="7">
        <v>1.4134259259259258E-3</v>
      </c>
      <c r="I15" s="7">
        <v>1.3731481481481483E-3</v>
      </c>
      <c r="J15" s="7">
        <v>1.2449074074074075E-3</v>
      </c>
      <c r="K15" s="7">
        <v>1.4753472222222223E-3</v>
      </c>
      <c r="L15" s="7"/>
      <c r="M15" s="7">
        <v>1.2528935185185184E-3</v>
      </c>
      <c r="N15" s="11">
        <v>7.976273148148149E-3</v>
      </c>
      <c r="O15" s="7"/>
      <c r="P15" s="7"/>
      <c r="Q15" s="7">
        <f t="shared" si="0"/>
        <v>0</v>
      </c>
      <c r="R15" s="11">
        <v>7.976273148148149E-3</v>
      </c>
    </row>
    <row r="16" spans="1:18" ht="24" hidden="1" x14ac:dyDescent="0.25">
      <c r="A16" s="14">
        <v>3</v>
      </c>
      <c r="B16" s="2">
        <v>4</v>
      </c>
      <c r="C16" s="2" t="s">
        <v>11</v>
      </c>
      <c r="D16" s="2" t="s">
        <v>98</v>
      </c>
      <c r="E16" s="3" t="s">
        <v>99</v>
      </c>
      <c r="F16" s="7"/>
      <c r="G16" s="7">
        <v>1.2127314814814815E-3</v>
      </c>
      <c r="H16" s="7">
        <v>1.426736111111111E-3</v>
      </c>
      <c r="I16" s="7">
        <v>1.3474537037037038E-3</v>
      </c>
      <c r="J16" s="7">
        <v>1.2407407407407408E-3</v>
      </c>
      <c r="K16" s="7">
        <v>1.4548611111111114E-3</v>
      </c>
      <c r="L16" s="7"/>
      <c r="M16" s="7">
        <v>1.3271990740740742E-3</v>
      </c>
      <c r="N16" s="11">
        <v>8.0097222222222219E-3</v>
      </c>
      <c r="O16" s="7"/>
      <c r="P16" s="7"/>
      <c r="Q16" s="7">
        <f t="shared" si="0"/>
        <v>0</v>
      </c>
      <c r="R16" s="11">
        <v>8.0097222222222219E-3</v>
      </c>
    </row>
    <row r="17" spans="1:18" ht="24" hidden="1" x14ac:dyDescent="0.25">
      <c r="A17" s="14">
        <v>2</v>
      </c>
      <c r="B17" s="2">
        <v>52</v>
      </c>
      <c r="C17" s="2" t="s">
        <v>16</v>
      </c>
      <c r="D17" s="2" t="s">
        <v>90</v>
      </c>
      <c r="E17" s="3" t="s">
        <v>91</v>
      </c>
      <c r="F17" s="7"/>
      <c r="G17" s="7">
        <v>1.2490740740740741E-3</v>
      </c>
      <c r="H17" s="7">
        <v>1.4268518518518519E-3</v>
      </c>
      <c r="I17" s="7">
        <v>1.4028935185185184E-3</v>
      </c>
      <c r="J17" s="7">
        <v>1.2197916666666666E-3</v>
      </c>
      <c r="K17" s="7">
        <v>1.4592592592592591E-3</v>
      </c>
      <c r="L17" s="7"/>
      <c r="M17" s="7">
        <v>1.2782407407407408E-3</v>
      </c>
      <c r="N17" s="11">
        <v>8.0361111111111102E-3</v>
      </c>
      <c r="O17" s="7"/>
      <c r="P17" s="7"/>
      <c r="Q17" s="7">
        <f t="shared" si="0"/>
        <v>0</v>
      </c>
      <c r="R17" s="11">
        <f>SUM(N17+Q17)</f>
        <v>8.0361111111111102E-3</v>
      </c>
    </row>
    <row r="18" spans="1:18" ht="24" hidden="1" x14ac:dyDescent="0.25">
      <c r="A18" s="14">
        <v>4</v>
      </c>
      <c r="B18" s="2">
        <v>8</v>
      </c>
      <c r="C18" s="2" t="s">
        <v>11</v>
      </c>
      <c r="D18" s="2" t="s">
        <v>81</v>
      </c>
      <c r="E18" s="3" t="s">
        <v>123</v>
      </c>
      <c r="F18" s="7"/>
      <c r="G18" s="7">
        <v>1.2752314814814816E-3</v>
      </c>
      <c r="H18" s="7">
        <v>1.4049768518518517E-3</v>
      </c>
      <c r="I18" s="7">
        <v>1.3432870370370371E-3</v>
      </c>
      <c r="J18" s="7">
        <v>1.2626157407407408E-3</v>
      </c>
      <c r="K18" s="7">
        <v>1.4761574074074071E-3</v>
      </c>
      <c r="L18" s="7"/>
      <c r="M18" s="7">
        <v>1.2252314814814814E-3</v>
      </c>
      <c r="N18" s="11">
        <v>7.9874999999999998E-3</v>
      </c>
      <c r="O18" s="7">
        <v>1.1574074074074073E-4</v>
      </c>
      <c r="P18" s="7"/>
      <c r="Q18" s="7">
        <f t="shared" si="0"/>
        <v>1.1574074074074073E-4</v>
      </c>
      <c r="R18" s="11">
        <v>8.1032407407407407E-3</v>
      </c>
    </row>
    <row r="19" spans="1:18" ht="24" hidden="1" x14ac:dyDescent="0.25">
      <c r="A19" s="14">
        <v>6</v>
      </c>
      <c r="B19" s="2">
        <v>25</v>
      </c>
      <c r="C19" s="2" t="s">
        <v>13</v>
      </c>
      <c r="D19" s="2" t="s">
        <v>51</v>
      </c>
      <c r="E19" s="3" t="s">
        <v>52</v>
      </c>
      <c r="F19" s="7"/>
      <c r="G19" s="7">
        <v>1.2487268518518518E-3</v>
      </c>
      <c r="H19" s="7">
        <v>1.4699074074074074E-3</v>
      </c>
      <c r="I19" s="7">
        <v>1.4292824074074075E-3</v>
      </c>
      <c r="J19" s="7">
        <v>1.2592592592592592E-3</v>
      </c>
      <c r="K19" s="7">
        <v>1.5093750000000001E-3</v>
      </c>
      <c r="L19" s="7"/>
      <c r="M19" s="7">
        <v>1.2443287037037039E-3</v>
      </c>
      <c r="N19" s="11">
        <v>8.1608796296296308E-3</v>
      </c>
      <c r="O19" s="7"/>
      <c r="P19" s="7"/>
      <c r="Q19" s="7">
        <f t="shared" si="0"/>
        <v>0</v>
      </c>
      <c r="R19" s="11">
        <f>N19+Q19</f>
        <v>8.1608796296296308E-3</v>
      </c>
    </row>
    <row r="20" spans="1:18" ht="24" hidden="1" x14ac:dyDescent="0.25">
      <c r="A20" s="14">
        <v>3</v>
      </c>
      <c r="B20" s="2">
        <v>50</v>
      </c>
      <c r="C20" s="2" t="s">
        <v>16</v>
      </c>
      <c r="D20" s="2" t="s">
        <v>74</v>
      </c>
      <c r="E20" s="3" t="s">
        <v>75</v>
      </c>
      <c r="F20" s="7"/>
      <c r="G20" s="7">
        <v>1.2443287037037039E-3</v>
      </c>
      <c r="H20" s="7">
        <v>1.4745370370370372E-3</v>
      </c>
      <c r="I20" s="7">
        <v>1.3798611111111112E-3</v>
      </c>
      <c r="J20" s="7">
        <v>1.2635416666666667E-3</v>
      </c>
      <c r="K20" s="7">
        <v>1.4810185185185187E-3</v>
      </c>
      <c r="L20" s="7"/>
      <c r="M20" s="7">
        <v>1.2416666666666667E-3</v>
      </c>
      <c r="N20" s="11">
        <v>8.0849537037037036E-3</v>
      </c>
      <c r="O20" s="7"/>
      <c r="P20" s="7">
        <v>1.1574074074074073E-4</v>
      </c>
      <c r="Q20" s="7">
        <f t="shared" si="0"/>
        <v>1.1574074074074073E-4</v>
      </c>
      <c r="R20" s="11">
        <f>SUM(N20+Q20)</f>
        <v>8.2006944444444445E-3</v>
      </c>
    </row>
    <row r="21" spans="1:18" ht="24" hidden="1" x14ac:dyDescent="0.25">
      <c r="A21" s="14">
        <v>7</v>
      </c>
      <c r="B21" s="2">
        <v>31</v>
      </c>
      <c r="C21" s="2" t="s">
        <v>13</v>
      </c>
      <c r="D21" s="2" t="s">
        <v>71</v>
      </c>
      <c r="E21" s="3" t="s">
        <v>120</v>
      </c>
      <c r="F21" s="7"/>
      <c r="G21" s="7">
        <v>1.2381944444444443E-3</v>
      </c>
      <c r="H21" s="7">
        <v>1.5539351851851851E-3</v>
      </c>
      <c r="I21" s="7">
        <v>1.4394675925925927E-3</v>
      </c>
      <c r="J21" s="7">
        <v>1.2381944444444443E-3</v>
      </c>
      <c r="K21" s="7">
        <v>1.5186342592592593E-3</v>
      </c>
      <c r="L21" s="7"/>
      <c r="M21" s="7">
        <v>1.2687499999999999E-3</v>
      </c>
      <c r="N21" s="11">
        <v>8.2571759259259265E-3</v>
      </c>
      <c r="O21" s="7"/>
      <c r="P21" s="7"/>
      <c r="Q21" s="7">
        <f t="shared" si="0"/>
        <v>0</v>
      </c>
      <c r="R21" s="11">
        <f>N21+Q21</f>
        <v>8.2571759259259265E-3</v>
      </c>
    </row>
    <row r="22" spans="1:18" ht="24" hidden="1" x14ac:dyDescent="0.25">
      <c r="A22" s="14">
        <v>5</v>
      </c>
      <c r="B22" s="2">
        <v>16</v>
      </c>
      <c r="C22" s="2" t="s">
        <v>11</v>
      </c>
      <c r="D22" s="2" t="s">
        <v>49</v>
      </c>
      <c r="E22" s="3" t="s">
        <v>61</v>
      </c>
      <c r="F22" s="7"/>
      <c r="G22" s="7">
        <v>1.2543981481481481E-3</v>
      </c>
      <c r="H22" s="7">
        <v>1.4388888888888889E-3</v>
      </c>
      <c r="I22" s="7">
        <v>1.4158564814814815E-3</v>
      </c>
      <c r="J22" s="7">
        <v>1.2902777777777778E-3</v>
      </c>
      <c r="K22" s="7">
        <v>1.5409722222222222E-3</v>
      </c>
      <c r="L22" s="7"/>
      <c r="M22" s="7">
        <v>1.3259259259259259E-3</v>
      </c>
      <c r="N22" s="11">
        <v>8.2663194444444442E-3</v>
      </c>
      <c r="O22" s="7"/>
      <c r="P22" s="7"/>
      <c r="Q22" s="7">
        <f t="shared" si="0"/>
        <v>0</v>
      </c>
      <c r="R22" s="11">
        <v>8.2663194444444442E-3</v>
      </c>
    </row>
    <row r="23" spans="1:18" ht="24" x14ac:dyDescent="0.25">
      <c r="A23" s="14">
        <v>8</v>
      </c>
      <c r="B23" s="2">
        <v>67</v>
      </c>
      <c r="C23" s="2" t="s">
        <v>22</v>
      </c>
      <c r="D23" s="2" t="s">
        <v>19</v>
      </c>
      <c r="E23" s="3" t="s">
        <v>97</v>
      </c>
      <c r="F23" s="7"/>
      <c r="G23" s="7">
        <v>1.2596064814814813E-3</v>
      </c>
      <c r="H23" s="7">
        <v>1.5459490740740744E-3</v>
      </c>
      <c r="I23" s="7">
        <v>1.4585648148148147E-3</v>
      </c>
      <c r="J23" s="7">
        <v>1.2416666666666667E-3</v>
      </c>
      <c r="K23" s="7">
        <v>1.5011574074074074E-3</v>
      </c>
      <c r="L23" s="7"/>
      <c r="M23" s="7">
        <v>1.2605324074074075E-3</v>
      </c>
      <c r="N23" s="11">
        <v>8.2674768518518505E-3</v>
      </c>
      <c r="O23" s="7"/>
      <c r="P23" s="7"/>
      <c r="Q23" s="7">
        <f t="shared" si="0"/>
        <v>0</v>
      </c>
      <c r="R23" s="11">
        <f>SUM(N23+Q23)</f>
        <v>8.2674768518518505E-3</v>
      </c>
    </row>
    <row r="24" spans="1:18" ht="24" hidden="1" x14ac:dyDescent="0.25">
      <c r="A24" s="14">
        <v>8</v>
      </c>
      <c r="B24" s="2">
        <v>34</v>
      </c>
      <c r="C24" s="2" t="s">
        <v>13</v>
      </c>
      <c r="D24" s="2" t="s">
        <v>59</v>
      </c>
      <c r="E24" s="3" t="s">
        <v>60</v>
      </c>
      <c r="F24" s="7"/>
      <c r="G24" s="7">
        <v>1.2907407407407407E-3</v>
      </c>
      <c r="H24" s="7">
        <v>1.5081018518518518E-3</v>
      </c>
      <c r="I24" s="7">
        <v>1.4395833333333333E-3</v>
      </c>
      <c r="J24" s="7">
        <v>1.2739583333333333E-3</v>
      </c>
      <c r="K24" s="7">
        <v>1.4993055555555556E-3</v>
      </c>
      <c r="L24" s="7"/>
      <c r="M24" s="7">
        <v>1.3077546296296294E-3</v>
      </c>
      <c r="N24" s="11">
        <v>8.3194444444444453E-3</v>
      </c>
      <c r="O24" s="7"/>
      <c r="P24" s="7"/>
      <c r="Q24" s="7">
        <f t="shared" si="0"/>
        <v>0</v>
      </c>
      <c r="R24" s="11">
        <f>N24+Q24</f>
        <v>8.3194444444444453E-3</v>
      </c>
    </row>
    <row r="25" spans="1:18" ht="24" hidden="1" x14ac:dyDescent="0.25">
      <c r="A25" s="14">
        <v>6</v>
      </c>
      <c r="B25" s="2">
        <v>12</v>
      </c>
      <c r="C25" s="2" t="s">
        <v>11</v>
      </c>
      <c r="D25" s="2" t="s">
        <v>28</v>
      </c>
      <c r="E25" s="3" t="s">
        <v>29</v>
      </c>
      <c r="F25" s="7"/>
      <c r="G25" s="7">
        <v>1.2682870370370372E-3</v>
      </c>
      <c r="H25" s="7">
        <v>1.4476851851851853E-3</v>
      </c>
      <c r="I25" s="7">
        <v>1.4184027777777778E-3</v>
      </c>
      <c r="J25" s="7">
        <v>1.3278935185185184E-3</v>
      </c>
      <c r="K25" s="7">
        <v>1.5621527777777778E-3</v>
      </c>
      <c r="L25" s="7"/>
      <c r="M25" s="7">
        <v>1.3137731481481481E-3</v>
      </c>
      <c r="N25" s="11">
        <v>8.3381944444444449E-3</v>
      </c>
      <c r="O25" s="7"/>
      <c r="P25" s="7"/>
      <c r="Q25" s="7">
        <f t="shared" si="0"/>
        <v>0</v>
      </c>
      <c r="R25" s="11">
        <v>8.3381944444444449E-3</v>
      </c>
    </row>
    <row r="26" spans="1:18" ht="24" x14ac:dyDescent="0.25">
      <c r="A26" s="14">
        <v>7</v>
      </c>
      <c r="B26" s="2">
        <v>69</v>
      </c>
      <c r="C26" s="2" t="s">
        <v>22</v>
      </c>
      <c r="D26" s="2" t="s">
        <v>19</v>
      </c>
      <c r="E26" s="3" t="s">
        <v>126</v>
      </c>
      <c r="F26" s="7"/>
      <c r="G26" s="7">
        <v>1.259027777777778E-3</v>
      </c>
      <c r="H26" s="7">
        <v>1.5129629629629627E-3</v>
      </c>
      <c r="I26" s="7">
        <v>1.4028935185185184E-3</v>
      </c>
      <c r="J26" s="7">
        <v>1.2156250000000001E-3</v>
      </c>
      <c r="K26" s="7">
        <v>1.5829861111111112E-3</v>
      </c>
      <c r="L26" s="7"/>
      <c r="M26" s="7">
        <v>1.2689814814814814E-3</v>
      </c>
      <c r="N26" s="11">
        <v>8.2424768518518515E-3</v>
      </c>
      <c r="O26" s="7">
        <v>1.1574074074074073E-4</v>
      </c>
      <c r="P26" s="7"/>
      <c r="Q26" s="7">
        <f t="shared" si="0"/>
        <v>1.1574074074074073E-4</v>
      </c>
      <c r="R26" s="11">
        <f>SUM(N26+Q26)</f>
        <v>8.3582175925925924E-3</v>
      </c>
    </row>
    <row r="27" spans="1:18" ht="24" hidden="1" x14ac:dyDescent="0.25">
      <c r="A27" s="14">
        <v>7</v>
      </c>
      <c r="B27" s="2">
        <v>11</v>
      </c>
      <c r="C27" s="2" t="s">
        <v>11</v>
      </c>
      <c r="D27" s="2" t="s">
        <v>49</v>
      </c>
      <c r="E27" s="3" t="s">
        <v>118</v>
      </c>
      <c r="F27" s="7"/>
      <c r="G27" s="7">
        <v>1.2767361111111111E-3</v>
      </c>
      <c r="H27" s="7">
        <v>1.4755787037037036E-3</v>
      </c>
      <c r="I27" s="7">
        <v>1.4699074074074074E-3</v>
      </c>
      <c r="J27" s="7">
        <v>1.309837962962963E-3</v>
      </c>
      <c r="K27" s="7">
        <v>1.5363425925925926E-3</v>
      </c>
      <c r="L27" s="7"/>
      <c r="M27" s="7">
        <v>1.2960648148148148E-3</v>
      </c>
      <c r="N27" s="11">
        <v>8.3644675925925917E-3</v>
      </c>
      <c r="O27" s="7"/>
      <c r="P27" s="7"/>
      <c r="Q27" s="7">
        <f t="shared" si="0"/>
        <v>0</v>
      </c>
      <c r="R27" s="11">
        <v>8.3644675925925917E-3</v>
      </c>
    </row>
    <row r="28" spans="1:18" ht="24" hidden="1" x14ac:dyDescent="0.25">
      <c r="A28" s="14">
        <v>10</v>
      </c>
      <c r="B28" s="2">
        <v>37</v>
      </c>
      <c r="C28" s="2" t="s">
        <v>13</v>
      </c>
      <c r="D28" s="2" t="s">
        <v>26</v>
      </c>
      <c r="E28" s="3" t="s">
        <v>121</v>
      </c>
      <c r="F28" s="7"/>
      <c r="G28" s="7">
        <v>1.2832175925925925E-3</v>
      </c>
      <c r="H28" s="7">
        <v>1.5591435185185185E-3</v>
      </c>
      <c r="I28" s="7">
        <v>1.4590277777777778E-3</v>
      </c>
      <c r="J28" s="7">
        <v>1.2818287037037036E-3</v>
      </c>
      <c r="K28" s="7">
        <v>1.529398148148148E-3</v>
      </c>
      <c r="L28" s="7"/>
      <c r="M28" s="7">
        <v>1.2572916666666668E-3</v>
      </c>
      <c r="N28" s="11">
        <v>8.3699074074074075E-3</v>
      </c>
      <c r="O28" s="7"/>
      <c r="P28" s="7"/>
      <c r="Q28" s="7">
        <f t="shared" si="0"/>
        <v>0</v>
      </c>
      <c r="R28" s="11">
        <f>N28+Q28</f>
        <v>8.3699074074074075E-3</v>
      </c>
    </row>
    <row r="29" spans="1:18" ht="24" hidden="1" x14ac:dyDescent="0.25">
      <c r="A29" s="14">
        <v>8</v>
      </c>
      <c r="B29" s="2">
        <v>5</v>
      </c>
      <c r="C29" s="2" t="s">
        <v>11</v>
      </c>
      <c r="D29" s="2" t="s">
        <v>47</v>
      </c>
      <c r="E29" s="3" t="s">
        <v>48</v>
      </c>
      <c r="F29" s="7"/>
      <c r="G29" s="7">
        <v>1.2907407407407407E-3</v>
      </c>
      <c r="H29" s="7">
        <v>1.4944444444444447E-3</v>
      </c>
      <c r="I29" s="7">
        <v>1.4355324074074073E-3</v>
      </c>
      <c r="J29" s="7">
        <v>1.3127314814814816E-3</v>
      </c>
      <c r="K29" s="7">
        <v>1.5378472222222223E-3</v>
      </c>
      <c r="L29" s="7"/>
      <c r="M29" s="7">
        <v>1.3185185185185186E-3</v>
      </c>
      <c r="N29" s="11">
        <v>8.3898148148148152E-3</v>
      </c>
      <c r="O29" s="7"/>
      <c r="P29" s="7"/>
      <c r="Q29" s="7">
        <f t="shared" si="0"/>
        <v>0</v>
      </c>
      <c r="R29" s="11">
        <v>8.3898148148148152E-3</v>
      </c>
    </row>
    <row r="30" spans="1:18" ht="24" hidden="1" x14ac:dyDescent="0.25">
      <c r="A30" s="14">
        <v>12</v>
      </c>
      <c r="B30" s="2">
        <v>36</v>
      </c>
      <c r="C30" s="2" t="s">
        <v>13</v>
      </c>
      <c r="D30" s="2" t="s">
        <v>69</v>
      </c>
      <c r="E30" s="3" t="s">
        <v>70</v>
      </c>
      <c r="F30" s="7"/>
      <c r="G30" s="7">
        <v>1.2960648148148148E-3</v>
      </c>
      <c r="H30" s="7">
        <v>1.6011574074074073E-3</v>
      </c>
      <c r="I30" s="7">
        <v>1.459375E-3</v>
      </c>
      <c r="J30" s="7">
        <v>1.292013888888889E-3</v>
      </c>
      <c r="K30" s="7">
        <v>1.4862268518518516E-3</v>
      </c>
      <c r="L30" s="7"/>
      <c r="M30" s="7">
        <v>1.3085648148148147E-3</v>
      </c>
      <c r="N30" s="11">
        <v>8.4434027777777771E-3</v>
      </c>
      <c r="O30" s="7"/>
      <c r="P30" s="7"/>
      <c r="Q30" s="7">
        <f t="shared" si="0"/>
        <v>0</v>
      </c>
      <c r="R30" s="11">
        <f>N30+Q30</f>
        <v>8.4434027777777771E-3</v>
      </c>
    </row>
    <row r="31" spans="1:18" ht="24" hidden="1" x14ac:dyDescent="0.25">
      <c r="A31" s="14">
        <v>9</v>
      </c>
      <c r="B31" s="2">
        <v>7</v>
      </c>
      <c r="C31" s="2" t="s">
        <v>11</v>
      </c>
      <c r="D31" s="2" t="s">
        <v>49</v>
      </c>
      <c r="E31" s="3" t="s">
        <v>109</v>
      </c>
      <c r="F31" s="7"/>
      <c r="G31" s="7">
        <v>1.297337962962963E-3</v>
      </c>
      <c r="H31" s="7">
        <v>1.5070601851851853E-3</v>
      </c>
      <c r="I31" s="7">
        <v>1.4436342592592593E-3</v>
      </c>
      <c r="J31" s="7">
        <v>1.3275462962962963E-3</v>
      </c>
      <c r="K31" s="7">
        <v>1.5442129629629627E-3</v>
      </c>
      <c r="L31" s="7"/>
      <c r="M31" s="7">
        <v>1.325462962962963E-3</v>
      </c>
      <c r="N31" s="11">
        <v>8.4452546296296289E-3</v>
      </c>
      <c r="O31" s="7"/>
      <c r="P31" s="7"/>
      <c r="Q31" s="7">
        <f t="shared" si="0"/>
        <v>0</v>
      </c>
      <c r="R31" s="11">
        <v>8.4452546296296289E-3</v>
      </c>
    </row>
    <row r="32" spans="1:18" ht="24" hidden="1" x14ac:dyDescent="0.25">
      <c r="A32" s="14">
        <v>9</v>
      </c>
      <c r="B32" s="2">
        <v>35</v>
      </c>
      <c r="C32" s="2" t="s">
        <v>13</v>
      </c>
      <c r="D32" s="2" t="s">
        <v>66</v>
      </c>
      <c r="E32" s="3" t="s">
        <v>67</v>
      </c>
      <c r="F32" s="7"/>
      <c r="G32" s="7">
        <v>1.2964120370370371E-3</v>
      </c>
      <c r="H32" s="7">
        <v>1.4939814814814815E-3</v>
      </c>
      <c r="I32" s="7">
        <v>1.5000000000000002E-3</v>
      </c>
      <c r="J32" s="7">
        <v>1.2908564814814816E-3</v>
      </c>
      <c r="K32" s="7">
        <v>1.565162037037037E-3</v>
      </c>
      <c r="L32" s="7"/>
      <c r="M32" s="7">
        <v>1.3190972222222222E-3</v>
      </c>
      <c r="N32" s="11">
        <v>8.4655092592592594E-3</v>
      </c>
      <c r="O32" s="7"/>
      <c r="P32" s="7"/>
      <c r="Q32" s="7">
        <f t="shared" si="0"/>
        <v>0</v>
      </c>
      <c r="R32" s="11">
        <f>N32+Q32</f>
        <v>8.4655092592592594E-3</v>
      </c>
    </row>
    <row r="33" spans="1:18" ht="24" hidden="1" x14ac:dyDescent="0.25">
      <c r="A33" s="14">
        <v>4</v>
      </c>
      <c r="B33" s="2">
        <v>54</v>
      </c>
      <c r="C33" s="2" t="s">
        <v>16</v>
      </c>
      <c r="D33" s="2" t="s">
        <v>17</v>
      </c>
      <c r="E33" s="3" t="s">
        <v>25</v>
      </c>
      <c r="F33" s="7"/>
      <c r="G33" s="7">
        <v>1.3137731481481481E-3</v>
      </c>
      <c r="H33" s="7">
        <v>1.5093750000000001E-3</v>
      </c>
      <c r="I33" s="7">
        <v>1.4482638888888889E-3</v>
      </c>
      <c r="J33" s="7">
        <v>1.3372685185185187E-3</v>
      </c>
      <c r="K33" s="7">
        <v>1.5850694444444443E-3</v>
      </c>
      <c r="L33" s="7"/>
      <c r="M33" s="7">
        <v>1.2979166666666666E-3</v>
      </c>
      <c r="N33" s="11">
        <v>8.4916666666666665E-3</v>
      </c>
      <c r="O33" s="17"/>
      <c r="P33" s="7"/>
      <c r="Q33" s="7">
        <f t="shared" si="0"/>
        <v>0</v>
      </c>
      <c r="R33" s="11">
        <f>SUM(N33+Q33)</f>
        <v>8.4916666666666665E-3</v>
      </c>
    </row>
    <row r="34" spans="1:18" ht="24" hidden="1" x14ac:dyDescent="0.25">
      <c r="A34" s="14">
        <v>11</v>
      </c>
      <c r="B34" s="2">
        <v>45</v>
      </c>
      <c r="C34" s="2" t="s">
        <v>13</v>
      </c>
      <c r="D34" s="2" t="s">
        <v>36</v>
      </c>
      <c r="E34" s="3" t="s">
        <v>124</v>
      </c>
      <c r="F34" s="7"/>
      <c r="G34" s="7">
        <v>1.2996527777777778E-3</v>
      </c>
      <c r="H34" s="7">
        <v>1.5401620370370372E-3</v>
      </c>
      <c r="I34" s="7">
        <v>1.4549768518518516E-3</v>
      </c>
      <c r="J34" s="7">
        <v>1.2636574074074074E-3</v>
      </c>
      <c r="K34" s="7">
        <v>1.6262731481481482E-3</v>
      </c>
      <c r="L34" s="7"/>
      <c r="M34" s="7">
        <v>1.3104166666666665E-3</v>
      </c>
      <c r="N34" s="11">
        <v>8.4951388888888889E-3</v>
      </c>
      <c r="O34" s="7"/>
      <c r="P34" s="7"/>
      <c r="Q34" s="7">
        <f t="shared" si="0"/>
        <v>0</v>
      </c>
      <c r="R34" s="11">
        <f>N34+Q34</f>
        <v>8.4951388888888889E-3</v>
      </c>
    </row>
    <row r="35" spans="1:18" ht="24" hidden="1" x14ac:dyDescent="0.25">
      <c r="A35" s="14">
        <v>5</v>
      </c>
      <c r="B35" s="2">
        <v>55</v>
      </c>
      <c r="C35" s="2" t="s">
        <v>16</v>
      </c>
      <c r="D35" s="2" t="s">
        <v>100</v>
      </c>
      <c r="E35" s="3" t="s">
        <v>101</v>
      </c>
      <c r="F35" s="7"/>
      <c r="G35" s="7">
        <v>1.2074074074074073E-3</v>
      </c>
      <c r="H35" s="7">
        <v>1.4336805555555554E-3</v>
      </c>
      <c r="I35" s="7">
        <v>1.4304398148148147E-3</v>
      </c>
      <c r="J35" s="7">
        <v>1.2410879629629629E-3</v>
      </c>
      <c r="K35" s="7">
        <v>1.4518518518518517E-3</v>
      </c>
      <c r="L35" s="7"/>
      <c r="M35" s="7">
        <v>1.3277777777777778E-3</v>
      </c>
      <c r="N35" s="11">
        <v>8.0922453703703694E-3</v>
      </c>
      <c r="O35" s="16"/>
      <c r="P35" s="7">
        <v>4.6296296296296293E-4</v>
      </c>
      <c r="Q35" s="7">
        <f>SUM(P35:P35)</f>
        <v>4.6296296296296293E-4</v>
      </c>
      <c r="R35" s="11">
        <f>SUM(N35+Q35)</f>
        <v>8.5552083333333331E-3</v>
      </c>
    </row>
    <row r="36" spans="1:18" ht="24" hidden="1" x14ac:dyDescent="0.25">
      <c r="A36" s="14">
        <v>13</v>
      </c>
      <c r="B36" s="2">
        <v>48</v>
      </c>
      <c r="C36" s="2" t="s">
        <v>13</v>
      </c>
      <c r="D36" s="2" t="s">
        <v>26</v>
      </c>
      <c r="E36" s="3" t="s">
        <v>105</v>
      </c>
      <c r="F36" s="7"/>
      <c r="G36" s="7">
        <v>1.3027777777777777E-3</v>
      </c>
      <c r="H36" s="7">
        <v>1.5063657407407406E-3</v>
      </c>
      <c r="I36" s="7">
        <v>1.4718750000000001E-3</v>
      </c>
      <c r="J36" s="7">
        <v>1.4009259259259259E-3</v>
      </c>
      <c r="K36" s="7">
        <v>1.5708333333333332E-3</v>
      </c>
      <c r="L36" s="7"/>
      <c r="M36" s="7">
        <v>1.3215277777777776E-3</v>
      </c>
      <c r="N36" s="11">
        <v>8.5743055555555555E-3</v>
      </c>
      <c r="O36" s="7"/>
      <c r="P36" s="7"/>
      <c r="Q36" s="7">
        <f t="shared" ref="Q36:Q64" si="1">SUM(O36:P36)</f>
        <v>0</v>
      </c>
      <c r="R36" s="11">
        <f>N36+Q36</f>
        <v>8.5743055555555555E-3</v>
      </c>
    </row>
    <row r="37" spans="1:18" ht="24" hidden="1" x14ac:dyDescent="0.25">
      <c r="A37" s="14">
        <v>10</v>
      </c>
      <c r="B37" s="2">
        <v>2</v>
      </c>
      <c r="C37" s="2" t="s">
        <v>11</v>
      </c>
      <c r="D37" s="2" t="s">
        <v>41</v>
      </c>
      <c r="E37" s="3" t="s">
        <v>122</v>
      </c>
      <c r="F37" s="7"/>
      <c r="G37" s="7">
        <v>1.2726851851851851E-3</v>
      </c>
      <c r="H37" s="7">
        <v>1.5032407407407408E-3</v>
      </c>
      <c r="I37" s="7">
        <v>1.4788194444444447E-3</v>
      </c>
      <c r="J37" s="7">
        <v>1.3339120370370371E-3</v>
      </c>
      <c r="K37" s="7">
        <v>1.6070601851851853E-3</v>
      </c>
      <c r="L37" s="7"/>
      <c r="M37" s="7">
        <v>1.4028935185185184E-3</v>
      </c>
      <c r="N37" s="11">
        <v>8.5986111111111107E-3</v>
      </c>
      <c r="O37" s="17"/>
      <c r="P37" s="7"/>
      <c r="Q37" s="7">
        <f t="shared" si="1"/>
        <v>0</v>
      </c>
      <c r="R37" s="11">
        <v>8.5986111111111107E-3</v>
      </c>
    </row>
    <row r="38" spans="1:18" ht="24" hidden="1" x14ac:dyDescent="0.25">
      <c r="A38" s="14">
        <v>14</v>
      </c>
      <c r="B38" s="2">
        <v>24</v>
      </c>
      <c r="C38" s="2" t="s">
        <v>13</v>
      </c>
      <c r="D38" s="2" t="s">
        <v>41</v>
      </c>
      <c r="E38" s="3" t="s">
        <v>116</v>
      </c>
      <c r="F38" s="7"/>
      <c r="G38" s="7">
        <v>1.3605324074074073E-3</v>
      </c>
      <c r="H38" s="7">
        <v>1.5827546296296299E-3</v>
      </c>
      <c r="I38" s="7">
        <v>1.5167824074074074E-3</v>
      </c>
      <c r="J38" s="7">
        <v>1.3328703703703703E-3</v>
      </c>
      <c r="K38" s="7">
        <v>1.5192129629629633E-3</v>
      </c>
      <c r="L38" s="7"/>
      <c r="M38" s="7">
        <v>1.3106481481481482E-3</v>
      </c>
      <c r="N38" s="11">
        <v>8.6228009259259261E-3</v>
      </c>
      <c r="O38" s="7"/>
      <c r="P38" s="7"/>
      <c r="Q38" s="7">
        <f t="shared" si="1"/>
        <v>0</v>
      </c>
      <c r="R38" s="11">
        <f t="shared" ref="R38:R45" si="2">N38+Q38</f>
        <v>8.6228009259259261E-3</v>
      </c>
    </row>
    <row r="39" spans="1:18" ht="24" hidden="1" x14ac:dyDescent="0.25">
      <c r="A39" s="14">
        <v>15</v>
      </c>
      <c r="B39" s="2">
        <v>40</v>
      </c>
      <c r="C39" s="2" t="s">
        <v>13</v>
      </c>
      <c r="D39" s="2" t="s">
        <v>82</v>
      </c>
      <c r="E39" s="3" t="s">
        <v>83</v>
      </c>
      <c r="F39" s="7"/>
      <c r="G39" s="7">
        <v>1.3178240740740739E-3</v>
      </c>
      <c r="H39" s="7">
        <v>1.5408564814814816E-3</v>
      </c>
      <c r="I39" s="7">
        <v>1.5104166666666666E-3</v>
      </c>
      <c r="J39" s="7">
        <v>1.2798611111111112E-3</v>
      </c>
      <c r="K39" s="7">
        <v>1.6449074074074076E-3</v>
      </c>
      <c r="L39" s="7"/>
      <c r="M39" s="7">
        <v>1.3462962962962962E-3</v>
      </c>
      <c r="N39" s="11">
        <v>8.6401620370370365E-3</v>
      </c>
      <c r="O39" s="7"/>
      <c r="P39" s="7"/>
      <c r="Q39" s="7">
        <f t="shared" si="1"/>
        <v>0</v>
      </c>
      <c r="R39" s="11">
        <f t="shared" si="2"/>
        <v>8.6401620370370365E-3</v>
      </c>
    </row>
    <row r="40" spans="1:18" ht="24" hidden="1" x14ac:dyDescent="0.25">
      <c r="A40" s="14">
        <v>16</v>
      </c>
      <c r="B40" s="2">
        <v>33</v>
      </c>
      <c r="C40" s="2" t="s">
        <v>13</v>
      </c>
      <c r="D40" s="2" t="s">
        <v>53</v>
      </c>
      <c r="E40" s="3" t="s">
        <v>54</v>
      </c>
      <c r="F40" s="7"/>
      <c r="G40" s="7">
        <v>1.305902777777778E-3</v>
      </c>
      <c r="H40" s="7">
        <v>1.5296296296296297E-3</v>
      </c>
      <c r="I40" s="7">
        <v>1.4964120370370372E-3</v>
      </c>
      <c r="J40" s="7">
        <v>1.3309027777777779E-3</v>
      </c>
      <c r="K40" s="7">
        <v>1.6457175925925925E-3</v>
      </c>
      <c r="L40" s="7"/>
      <c r="M40" s="7">
        <v>1.3384259259259261E-3</v>
      </c>
      <c r="N40" s="11">
        <v>8.6469907407407415E-3</v>
      </c>
      <c r="O40" s="7"/>
      <c r="P40" s="7"/>
      <c r="Q40" s="7">
        <f t="shared" si="1"/>
        <v>0</v>
      </c>
      <c r="R40" s="11">
        <f t="shared" si="2"/>
        <v>8.6469907407407415E-3</v>
      </c>
    </row>
    <row r="41" spans="1:18" ht="24" hidden="1" x14ac:dyDescent="0.25">
      <c r="A41" s="14">
        <v>17</v>
      </c>
      <c r="B41" s="2">
        <v>32</v>
      </c>
      <c r="C41" s="2" t="s">
        <v>13</v>
      </c>
      <c r="D41" s="2" t="s">
        <v>26</v>
      </c>
      <c r="E41" s="3" t="s">
        <v>114</v>
      </c>
      <c r="F41" s="7"/>
      <c r="G41" s="7">
        <v>1.2593749999999999E-3</v>
      </c>
      <c r="H41" s="7">
        <v>1.4747685185185185E-3</v>
      </c>
      <c r="I41" s="7">
        <v>1.4315972222222223E-3</v>
      </c>
      <c r="J41" s="7">
        <v>1.3104166666666665E-3</v>
      </c>
      <c r="K41" s="7">
        <v>1.6445601851851853E-3</v>
      </c>
      <c r="L41" s="7"/>
      <c r="M41" s="7">
        <v>1.3190972222222222E-3</v>
      </c>
      <c r="N41" s="11">
        <v>8.4398148148148149E-3</v>
      </c>
      <c r="O41" s="7"/>
      <c r="P41" s="7">
        <v>2.3148148148148146E-4</v>
      </c>
      <c r="Q41" s="7">
        <f t="shared" si="1"/>
        <v>2.3148148148148146E-4</v>
      </c>
      <c r="R41" s="11">
        <f t="shared" si="2"/>
        <v>8.6712962962962967E-3</v>
      </c>
    </row>
    <row r="42" spans="1:18" ht="24" hidden="1" x14ac:dyDescent="0.25">
      <c r="A42" s="14">
        <v>18</v>
      </c>
      <c r="B42" s="2">
        <v>39</v>
      </c>
      <c r="C42" s="2" t="s">
        <v>13</v>
      </c>
      <c r="D42" s="2" t="s">
        <v>79</v>
      </c>
      <c r="E42" s="3" t="s">
        <v>80</v>
      </c>
      <c r="F42" s="7"/>
      <c r="G42" s="7">
        <v>1.3406249999999998E-3</v>
      </c>
      <c r="H42" s="7">
        <v>1.6092592592592593E-3</v>
      </c>
      <c r="I42" s="7">
        <v>1.5153935185185186E-3</v>
      </c>
      <c r="J42" s="7">
        <v>1.3199074074074074E-3</v>
      </c>
      <c r="K42" s="7">
        <v>1.5746527777777779E-3</v>
      </c>
      <c r="L42" s="7"/>
      <c r="M42" s="7">
        <v>1.3471064814814815E-3</v>
      </c>
      <c r="N42" s="11">
        <v>8.7069444444444442E-3</v>
      </c>
      <c r="O42" s="7"/>
      <c r="P42" s="7"/>
      <c r="Q42" s="7">
        <f t="shared" si="1"/>
        <v>0</v>
      </c>
      <c r="R42" s="11">
        <f t="shared" si="2"/>
        <v>8.7069444444444442E-3</v>
      </c>
    </row>
    <row r="43" spans="1:18" ht="24" hidden="1" x14ac:dyDescent="0.25">
      <c r="A43" s="14">
        <v>19</v>
      </c>
      <c r="B43" s="2">
        <v>27</v>
      </c>
      <c r="C43" s="2" t="s">
        <v>13</v>
      </c>
      <c r="D43" s="2" t="s">
        <v>107</v>
      </c>
      <c r="E43" s="3" t="s">
        <v>108</v>
      </c>
      <c r="F43" s="7"/>
      <c r="G43" s="7">
        <v>1.2768518518518517E-3</v>
      </c>
      <c r="H43" s="7">
        <v>1.4996527777777777E-3</v>
      </c>
      <c r="I43" s="7">
        <v>1.4577546296296298E-3</v>
      </c>
      <c r="J43" s="7">
        <v>1.3067129629629629E-3</v>
      </c>
      <c r="K43" s="7">
        <v>1.6834490740740742E-3</v>
      </c>
      <c r="L43" s="7"/>
      <c r="M43" s="7">
        <v>1.3668981481481481E-3</v>
      </c>
      <c r="N43" s="11">
        <v>8.5913194444444448E-3</v>
      </c>
      <c r="O43" s="7">
        <v>1.1574074074074073E-4</v>
      </c>
      <c r="P43" s="7"/>
      <c r="Q43" s="7">
        <f t="shared" si="1"/>
        <v>1.1574074074074073E-4</v>
      </c>
      <c r="R43" s="11">
        <f t="shared" si="2"/>
        <v>8.7070601851851857E-3</v>
      </c>
    </row>
    <row r="44" spans="1:18" ht="24" hidden="1" x14ac:dyDescent="0.25">
      <c r="A44" s="14">
        <v>20</v>
      </c>
      <c r="B44" s="2">
        <v>43</v>
      </c>
      <c r="C44" s="2" t="s">
        <v>13</v>
      </c>
      <c r="D44" s="2" t="s">
        <v>26</v>
      </c>
      <c r="E44" s="3" t="s">
        <v>92</v>
      </c>
      <c r="F44" s="7"/>
      <c r="G44" s="7">
        <v>1.309375E-3</v>
      </c>
      <c r="H44" s="7">
        <v>1.5569444444444443E-3</v>
      </c>
      <c r="I44" s="7">
        <v>1.5057870370370373E-3</v>
      </c>
      <c r="J44" s="7">
        <v>1.2961805555555556E-3</v>
      </c>
      <c r="K44" s="7">
        <v>1.6151620370370371E-3</v>
      </c>
      <c r="L44" s="7"/>
      <c r="M44" s="7">
        <v>1.3178240740740739E-3</v>
      </c>
      <c r="N44" s="11">
        <v>8.6012731481481478E-3</v>
      </c>
      <c r="O44" s="7"/>
      <c r="P44" s="7">
        <v>1.1574074074074073E-4</v>
      </c>
      <c r="Q44" s="7">
        <f t="shared" si="1"/>
        <v>1.1574074074074073E-4</v>
      </c>
      <c r="R44" s="11">
        <f t="shared" si="2"/>
        <v>8.7170138888888887E-3</v>
      </c>
    </row>
    <row r="45" spans="1:18" ht="24" hidden="1" x14ac:dyDescent="0.25">
      <c r="A45" s="14">
        <v>21</v>
      </c>
      <c r="B45" s="2">
        <v>28</v>
      </c>
      <c r="C45" s="2" t="s">
        <v>13</v>
      </c>
      <c r="D45" s="2" t="s">
        <v>34</v>
      </c>
      <c r="E45" s="3" t="s">
        <v>35</v>
      </c>
      <c r="F45" s="7"/>
      <c r="G45" s="7">
        <v>1.3215277777777776E-3</v>
      </c>
      <c r="H45" s="7">
        <v>1.5584490740740741E-3</v>
      </c>
      <c r="I45" s="7">
        <v>1.5127314814814814E-3</v>
      </c>
      <c r="J45" s="7">
        <v>1.3362268518518521E-3</v>
      </c>
      <c r="K45" s="7">
        <v>1.6621527777777778E-3</v>
      </c>
      <c r="L45" s="7"/>
      <c r="M45" s="7">
        <v>1.3337962962962965E-3</v>
      </c>
      <c r="N45" s="11">
        <v>8.7248842592592586E-3</v>
      </c>
      <c r="O45" s="7"/>
      <c r="P45" s="7"/>
      <c r="Q45" s="7">
        <f t="shared" si="1"/>
        <v>0</v>
      </c>
      <c r="R45" s="11">
        <f t="shared" si="2"/>
        <v>8.7248842592592586E-3</v>
      </c>
    </row>
    <row r="46" spans="1:18" ht="24" x14ac:dyDescent="0.25">
      <c r="A46" s="14">
        <v>9</v>
      </c>
      <c r="B46" s="2">
        <v>65</v>
      </c>
      <c r="C46" s="2" t="s">
        <v>22</v>
      </c>
      <c r="D46" s="2" t="s">
        <v>49</v>
      </c>
      <c r="E46" s="3" t="s">
        <v>78</v>
      </c>
      <c r="F46" s="7"/>
      <c r="G46" s="7">
        <v>1.3431712962962963E-3</v>
      </c>
      <c r="H46" s="7">
        <v>1.6135416666666668E-3</v>
      </c>
      <c r="I46" s="7">
        <v>1.4777777777777777E-3</v>
      </c>
      <c r="J46" s="7">
        <v>1.4038194444444445E-3</v>
      </c>
      <c r="K46" s="7">
        <v>1.5335648148148149E-3</v>
      </c>
      <c r="L46" s="7"/>
      <c r="M46" s="7">
        <v>1.3836805555555555E-3</v>
      </c>
      <c r="N46" s="11">
        <f>SUM(G46:M46)</f>
        <v>8.7555555555555546E-3</v>
      </c>
      <c r="O46" s="7"/>
      <c r="P46" s="7"/>
      <c r="Q46" s="7">
        <f t="shared" si="1"/>
        <v>0</v>
      </c>
      <c r="R46" s="11">
        <f>SUM(N46+Q46)</f>
        <v>8.7555555555555546E-3</v>
      </c>
    </row>
    <row r="47" spans="1:18" ht="24" hidden="1" x14ac:dyDescent="0.25">
      <c r="A47" s="14">
        <v>11</v>
      </c>
      <c r="B47" s="2">
        <v>15</v>
      </c>
      <c r="C47" s="2" t="s">
        <v>11</v>
      </c>
      <c r="D47" s="2" t="s">
        <v>57</v>
      </c>
      <c r="E47" s="3" t="s">
        <v>58</v>
      </c>
      <c r="F47" s="7"/>
      <c r="G47" s="7">
        <v>1.2850694444444444E-3</v>
      </c>
      <c r="H47" s="7">
        <v>1.7152777777777776E-3</v>
      </c>
      <c r="I47" s="7">
        <v>1.4706018518518516E-3</v>
      </c>
      <c r="J47" s="7">
        <v>1.3100694444444444E-3</v>
      </c>
      <c r="K47" s="7">
        <v>1.6039351851851855E-3</v>
      </c>
      <c r="L47" s="7"/>
      <c r="M47" s="7">
        <v>1.3827546296296296E-3</v>
      </c>
      <c r="N47" s="11">
        <v>8.767708333333334E-3</v>
      </c>
      <c r="O47" s="7"/>
      <c r="P47" s="7"/>
      <c r="Q47" s="7">
        <f t="shared" si="1"/>
        <v>0</v>
      </c>
      <c r="R47" s="11">
        <v>8.767708333333334E-3</v>
      </c>
    </row>
    <row r="48" spans="1:18" ht="24" x14ac:dyDescent="0.25">
      <c r="A48" s="14">
        <v>11</v>
      </c>
      <c r="B48" s="2">
        <v>72</v>
      </c>
      <c r="C48" s="2" t="s">
        <v>22</v>
      </c>
      <c r="D48" s="2" t="s">
        <v>112</v>
      </c>
      <c r="E48" s="3" t="s">
        <v>127</v>
      </c>
      <c r="F48" s="7"/>
      <c r="G48" s="7">
        <v>1.3273148148148148E-3</v>
      </c>
      <c r="H48" s="7">
        <v>1.525810185185185E-3</v>
      </c>
      <c r="I48" s="7">
        <v>1.5071759259259259E-3</v>
      </c>
      <c r="J48" s="7">
        <v>1.3038194444444445E-3</v>
      </c>
      <c r="K48" s="7">
        <v>1.6908564814814813E-3</v>
      </c>
      <c r="L48" s="7"/>
      <c r="M48" s="7">
        <v>1.351388888888889E-3</v>
      </c>
      <c r="N48" s="11">
        <v>8.7063657407407402E-3</v>
      </c>
      <c r="O48" s="7"/>
      <c r="P48" s="7">
        <v>1.1574074074074073E-4</v>
      </c>
      <c r="Q48" s="7">
        <f t="shared" si="1"/>
        <v>1.1574074074074073E-4</v>
      </c>
      <c r="R48" s="11">
        <f>SUM(N48+Q48)</f>
        <v>8.8221064814814811E-3</v>
      </c>
    </row>
    <row r="49" spans="1:18" ht="24" hidden="1" x14ac:dyDescent="0.25">
      <c r="A49" s="14">
        <v>22</v>
      </c>
      <c r="B49" s="2">
        <v>42</v>
      </c>
      <c r="C49" s="2" t="s">
        <v>13</v>
      </c>
      <c r="D49" s="2" t="s">
        <v>88</v>
      </c>
      <c r="E49" s="3" t="s">
        <v>89</v>
      </c>
      <c r="F49" s="7"/>
      <c r="G49" s="7">
        <v>1.3164351851851852E-3</v>
      </c>
      <c r="H49" s="7">
        <v>1.5557870370370372E-3</v>
      </c>
      <c r="I49" s="7">
        <v>1.5241898148148148E-3</v>
      </c>
      <c r="J49" s="7">
        <v>1.2833333333333334E-3</v>
      </c>
      <c r="K49" s="7">
        <v>1.6858796296296294E-3</v>
      </c>
      <c r="L49" s="7"/>
      <c r="M49" s="7">
        <v>1.3531249999999999E-3</v>
      </c>
      <c r="N49" s="11">
        <v>8.7187499999999991E-3</v>
      </c>
      <c r="O49" s="7">
        <v>1.1574074074074073E-4</v>
      </c>
      <c r="P49" s="7"/>
      <c r="Q49" s="7">
        <f t="shared" si="1"/>
        <v>1.1574074074074073E-4</v>
      </c>
      <c r="R49" s="11">
        <f>N49+Q49</f>
        <v>8.83449074074074E-3</v>
      </c>
    </row>
    <row r="50" spans="1:18" ht="24" x14ac:dyDescent="0.25">
      <c r="A50" s="14">
        <v>10</v>
      </c>
      <c r="B50" s="2">
        <v>64</v>
      </c>
      <c r="C50" s="2" t="s">
        <v>22</v>
      </c>
      <c r="D50" s="2" t="s">
        <v>76</v>
      </c>
      <c r="E50" s="3" t="s">
        <v>77</v>
      </c>
      <c r="F50" s="7"/>
      <c r="G50" s="7">
        <v>1.3574074074074077E-3</v>
      </c>
      <c r="H50" s="7">
        <v>1.6688657407407407E-3</v>
      </c>
      <c r="I50" s="7">
        <v>1.5746527777777779E-3</v>
      </c>
      <c r="J50" s="7">
        <v>1.312962962962963E-3</v>
      </c>
      <c r="K50" s="7">
        <v>1.5682870370370371E-3</v>
      </c>
      <c r="L50" s="7"/>
      <c r="M50" s="7">
        <v>1.3582175925925925E-3</v>
      </c>
      <c r="N50" s="11">
        <v>8.84039351851852E-3</v>
      </c>
      <c r="O50" s="7"/>
      <c r="P50" s="7"/>
      <c r="Q50" s="7">
        <f t="shared" si="1"/>
        <v>0</v>
      </c>
      <c r="R50" s="11">
        <f>SUM(N50+Q50)</f>
        <v>8.84039351851852E-3</v>
      </c>
    </row>
    <row r="51" spans="1:18" ht="24" hidden="1" x14ac:dyDescent="0.25">
      <c r="A51" s="14">
        <v>23</v>
      </c>
      <c r="B51" s="2">
        <v>41</v>
      </c>
      <c r="C51" s="2" t="s">
        <v>13</v>
      </c>
      <c r="D51" s="2" t="s">
        <v>84</v>
      </c>
      <c r="E51" s="3" t="s">
        <v>85</v>
      </c>
      <c r="F51" s="7"/>
      <c r="G51" s="7">
        <v>1.2950231481481482E-3</v>
      </c>
      <c r="H51" s="7">
        <v>1.6525462962962963E-3</v>
      </c>
      <c r="I51" s="7">
        <v>1.5634259259259258E-3</v>
      </c>
      <c r="J51" s="7">
        <v>1.3293981481481481E-3</v>
      </c>
      <c r="K51" s="7">
        <v>1.6572916666666665E-3</v>
      </c>
      <c r="L51" s="7"/>
      <c r="M51" s="7">
        <v>1.3672453703703704E-3</v>
      </c>
      <c r="N51" s="11">
        <v>8.8649305555555547E-3</v>
      </c>
      <c r="O51" s="7"/>
      <c r="P51" s="7"/>
      <c r="Q51" s="7">
        <f t="shared" si="1"/>
        <v>0</v>
      </c>
      <c r="R51" s="11">
        <f>N51+Q51</f>
        <v>8.8649305555555547E-3</v>
      </c>
    </row>
    <row r="52" spans="1:18" ht="24" hidden="1" x14ac:dyDescent="0.25">
      <c r="A52" s="14">
        <v>24</v>
      </c>
      <c r="B52" s="2">
        <v>38</v>
      </c>
      <c r="C52" s="2" t="s">
        <v>13</v>
      </c>
      <c r="D52" s="2" t="s">
        <v>72</v>
      </c>
      <c r="E52" s="3" t="s">
        <v>73</v>
      </c>
      <c r="F52" s="7"/>
      <c r="G52" s="7">
        <v>1.3782407407407406E-3</v>
      </c>
      <c r="H52" s="7">
        <v>1.6199074074074074E-3</v>
      </c>
      <c r="I52" s="7">
        <v>1.5718750000000001E-3</v>
      </c>
      <c r="J52" s="7">
        <v>1.3510416666666668E-3</v>
      </c>
      <c r="K52" s="7">
        <v>1.5761574074074074E-3</v>
      </c>
      <c r="L52" s="7"/>
      <c r="M52" s="7">
        <v>1.3247685185185185E-3</v>
      </c>
      <c r="N52" s="11">
        <v>8.8219907407407414E-3</v>
      </c>
      <c r="O52" s="7">
        <v>1.1574074074074073E-4</v>
      </c>
      <c r="P52" s="7"/>
      <c r="Q52" s="7">
        <f t="shared" si="1"/>
        <v>1.1574074074074073E-4</v>
      </c>
      <c r="R52" s="11">
        <f>N52+Q52</f>
        <v>8.9377314814814823E-3</v>
      </c>
    </row>
    <row r="53" spans="1:18" ht="24" x14ac:dyDescent="0.25">
      <c r="A53" s="14">
        <v>12</v>
      </c>
      <c r="B53" s="2">
        <v>1</v>
      </c>
      <c r="C53" s="2" t="s">
        <v>22</v>
      </c>
      <c r="D53" s="2" t="s">
        <v>23</v>
      </c>
      <c r="E53" s="3" t="s">
        <v>24</v>
      </c>
      <c r="F53" s="7"/>
      <c r="G53" s="7">
        <v>1.3502314814814816E-3</v>
      </c>
      <c r="H53" s="7">
        <v>1.549537037037037E-3</v>
      </c>
      <c r="I53" s="7">
        <v>1.4870370370370369E-3</v>
      </c>
      <c r="J53" s="7">
        <v>1.4336805555555554E-3</v>
      </c>
      <c r="K53" s="7">
        <v>1.7274305555555556E-3</v>
      </c>
      <c r="L53" s="7"/>
      <c r="M53" s="7">
        <v>1.4400462962962963E-3</v>
      </c>
      <c r="N53" s="11">
        <v>8.9879629629629632E-3</v>
      </c>
      <c r="O53" s="7"/>
      <c r="P53" s="7"/>
      <c r="Q53" s="7">
        <f t="shared" si="1"/>
        <v>0</v>
      </c>
      <c r="R53" s="11">
        <f>SUM(N53+Q53)</f>
        <v>8.9879629629629632E-3</v>
      </c>
    </row>
    <row r="54" spans="1:18" ht="24" hidden="1" x14ac:dyDescent="0.25">
      <c r="A54" s="14">
        <v>12</v>
      </c>
      <c r="B54" s="2">
        <v>17</v>
      </c>
      <c r="C54" s="2" t="s">
        <v>11</v>
      </c>
      <c r="D54" s="2" t="s">
        <v>93</v>
      </c>
      <c r="E54" s="3" t="s">
        <v>94</v>
      </c>
      <c r="F54" s="7"/>
      <c r="G54" s="7">
        <v>1.3733796296296296E-3</v>
      </c>
      <c r="H54" s="7">
        <v>1.6127314814814815E-3</v>
      </c>
      <c r="I54" s="7">
        <v>1.5731481481481482E-3</v>
      </c>
      <c r="J54" s="7">
        <v>1.3996527777777777E-3</v>
      </c>
      <c r="K54" s="7">
        <v>1.6333333333333332E-3</v>
      </c>
      <c r="L54" s="7"/>
      <c r="M54" s="7">
        <v>1.4032407407407407E-3</v>
      </c>
      <c r="N54" s="11">
        <f>SUM(G54:M54)</f>
        <v>8.9954861111111103E-3</v>
      </c>
      <c r="O54" s="7"/>
      <c r="P54" s="7"/>
      <c r="Q54" s="7">
        <f t="shared" si="1"/>
        <v>0</v>
      </c>
      <c r="R54" s="11">
        <f>N54</f>
        <v>8.9954861111111103E-3</v>
      </c>
    </row>
    <row r="55" spans="1:18" ht="24" hidden="1" x14ac:dyDescent="0.25">
      <c r="A55" s="14">
        <v>25</v>
      </c>
      <c r="B55" s="2">
        <v>44</v>
      </c>
      <c r="C55" s="2" t="s">
        <v>13</v>
      </c>
      <c r="D55" s="2" t="s">
        <v>36</v>
      </c>
      <c r="E55" s="3" t="s">
        <v>95</v>
      </c>
      <c r="F55" s="7"/>
      <c r="G55" s="7">
        <v>1.5981481481481482E-3</v>
      </c>
      <c r="H55" s="7">
        <v>1.6218750000000001E-3</v>
      </c>
      <c r="I55" s="7">
        <v>1.5491898148148149E-3</v>
      </c>
      <c r="J55" s="7">
        <v>1.3574074074074077E-3</v>
      </c>
      <c r="K55" s="7">
        <v>1.7458333333333336E-3</v>
      </c>
      <c r="L55" s="7"/>
      <c r="M55" s="7">
        <v>1.3815972222222222E-3</v>
      </c>
      <c r="N55" s="11">
        <v>9.254050925925926E-3</v>
      </c>
      <c r="O55" s="7"/>
      <c r="P55" s="7"/>
      <c r="Q55" s="7">
        <f t="shared" si="1"/>
        <v>0</v>
      </c>
      <c r="R55" s="11">
        <f>N55+Q55</f>
        <v>9.254050925925926E-3</v>
      </c>
    </row>
    <row r="56" spans="1:18" ht="24" hidden="1" x14ac:dyDescent="0.25">
      <c r="A56" s="14">
        <v>6</v>
      </c>
      <c r="B56" s="2">
        <v>53</v>
      </c>
      <c r="C56" s="2" t="s">
        <v>16</v>
      </c>
      <c r="D56" s="2" t="s">
        <v>21</v>
      </c>
      <c r="E56" s="3" t="s">
        <v>113</v>
      </c>
      <c r="F56" s="7"/>
      <c r="G56" s="7">
        <v>1.3228009259259261E-3</v>
      </c>
      <c r="H56" s="7">
        <v>1.540509259259259E-3</v>
      </c>
      <c r="I56" s="7">
        <v>1.5829861111111112E-3</v>
      </c>
      <c r="J56" s="7">
        <v>1.3184027777777777E-3</v>
      </c>
      <c r="K56" s="7">
        <v>1.6509259259259261E-3</v>
      </c>
      <c r="L56" s="7"/>
      <c r="M56" s="7">
        <v>1.3966435185185184E-3</v>
      </c>
      <c r="N56" s="11">
        <v>8.8122685185185196E-3</v>
      </c>
      <c r="O56" s="7">
        <v>6.9444444444444447E-4</v>
      </c>
      <c r="P56" s="7"/>
      <c r="Q56" s="7">
        <f t="shared" si="1"/>
        <v>6.9444444444444447E-4</v>
      </c>
      <c r="R56" s="11">
        <f>SUM(N56+Q56)</f>
        <v>9.5067129629629633E-3</v>
      </c>
    </row>
    <row r="57" spans="1:18" ht="24" hidden="1" x14ac:dyDescent="0.25">
      <c r="A57" s="14">
        <v>26</v>
      </c>
      <c r="B57" s="2">
        <v>46</v>
      </c>
      <c r="C57" s="2" t="s">
        <v>13</v>
      </c>
      <c r="D57" s="2" t="s">
        <v>96</v>
      </c>
      <c r="E57" s="3" t="s">
        <v>125</v>
      </c>
      <c r="F57" s="7"/>
      <c r="G57" s="7">
        <v>1.3162037037037038E-3</v>
      </c>
      <c r="H57" s="7">
        <v>1.5956018518518517E-3</v>
      </c>
      <c r="I57" s="7">
        <v>1.5912037037037038E-3</v>
      </c>
      <c r="J57" s="7">
        <v>1.3851851851851853E-3</v>
      </c>
      <c r="K57" s="7">
        <v>2.0450231481481482E-3</v>
      </c>
      <c r="L57" s="7"/>
      <c r="M57" s="7">
        <v>1.4091435185185186E-3</v>
      </c>
      <c r="N57" s="11">
        <v>9.3423611111111103E-3</v>
      </c>
      <c r="O57" s="7">
        <v>1.1574074074074073E-4</v>
      </c>
      <c r="P57" s="7">
        <v>1.1574074074074073E-4</v>
      </c>
      <c r="Q57" s="7">
        <f t="shared" si="1"/>
        <v>2.3148148148148146E-4</v>
      </c>
      <c r="R57" s="11">
        <f>N57+Q57</f>
        <v>9.5738425925925921E-3</v>
      </c>
    </row>
    <row r="58" spans="1:18" ht="24" x14ac:dyDescent="0.25">
      <c r="A58" s="14">
        <v>13</v>
      </c>
      <c r="B58" s="2">
        <v>59</v>
      </c>
      <c r="C58" s="2" t="s">
        <v>22</v>
      </c>
      <c r="D58" s="2" t="s">
        <v>39</v>
      </c>
      <c r="E58" s="3" t="s">
        <v>40</v>
      </c>
      <c r="F58" s="7"/>
      <c r="G58" s="7">
        <v>1.2793981481481482E-3</v>
      </c>
      <c r="H58" s="7">
        <v>1.5238425925925925E-3</v>
      </c>
      <c r="I58" s="7">
        <v>1.4498842592592593E-3</v>
      </c>
      <c r="J58" s="7">
        <v>1.2377314814814814E-3</v>
      </c>
      <c r="K58" s="7">
        <v>1.6197916666666667E-3</v>
      </c>
      <c r="L58" s="7"/>
      <c r="M58" s="7">
        <v>1.3996527777777777E-3</v>
      </c>
      <c r="N58" s="11">
        <v>8.5103009259259264E-3</v>
      </c>
      <c r="O58" s="7">
        <v>1.5046296296296294E-3</v>
      </c>
      <c r="P58" s="7"/>
      <c r="Q58" s="7">
        <f t="shared" si="1"/>
        <v>1.5046296296296294E-3</v>
      </c>
      <c r="R58" s="11">
        <f>SUM(N58+Q58)</f>
        <v>1.0014930555555556E-2</v>
      </c>
    </row>
    <row r="59" spans="1:18" ht="24" x14ac:dyDescent="0.25">
      <c r="A59" s="14">
        <v>14</v>
      </c>
      <c r="B59" s="2">
        <v>56</v>
      </c>
      <c r="C59" s="2" t="s">
        <v>22</v>
      </c>
      <c r="D59" s="2" t="s">
        <v>30</v>
      </c>
      <c r="E59" s="3" t="s">
        <v>31</v>
      </c>
      <c r="F59" s="7"/>
      <c r="G59" s="7">
        <v>1.3950231481481481E-3</v>
      </c>
      <c r="H59" s="7">
        <v>1.6291666666666668E-3</v>
      </c>
      <c r="I59" s="7">
        <v>1.5362268518518518E-3</v>
      </c>
      <c r="J59" s="7">
        <v>1.352662037037037E-3</v>
      </c>
      <c r="K59" s="7">
        <v>4.5002314814814809E-3</v>
      </c>
      <c r="L59" s="7"/>
      <c r="M59" s="7">
        <v>1.539236111111111E-3</v>
      </c>
      <c r="N59" s="11">
        <v>1.1952546296296296E-2</v>
      </c>
      <c r="O59" s="7"/>
      <c r="P59" s="7"/>
      <c r="Q59" s="7">
        <f t="shared" si="1"/>
        <v>0</v>
      </c>
      <c r="R59" s="11">
        <f>SUM(N59+Q59)</f>
        <v>1.1952546296296296E-2</v>
      </c>
    </row>
    <row r="60" spans="1:18" ht="24" hidden="1" x14ac:dyDescent="0.25">
      <c r="A60" s="14">
        <v>27</v>
      </c>
      <c r="B60" s="2">
        <v>29</v>
      </c>
      <c r="C60" s="2" t="s">
        <v>13</v>
      </c>
      <c r="D60" s="2" t="s">
        <v>36</v>
      </c>
      <c r="E60" s="3" t="s">
        <v>37</v>
      </c>
      <c r="F60" s="7"/>
      <c r="G60" s="7">
        <v>1.3563657407407407E-3</v>
      </c>
      <c r="H60" s="7">
        <v>1.5229166666666666E-3</v>
      </c>
      <c r="I60" s="7">
        <v>1.4956018518518519E-3</v>
      </c>
      <c r="J60" s="7">
        <v>5.3525462962962962E-3</v>
      </c>
      <c r="K60" s="7">
        <v>1.5831018518518518E-3</v>
      </c>
      <c r="L60" s="7"/>
      <c r="M60" s="7">
        <v>1.3706018518518518E-3</v>
      </c>
      <c r="N60" s="11">
        <v>1.2681134259259258E-2</v>
      </c>
      <c r="O60" s="7"/>
      <c r="P60" s="7"/>
      <c r="Q60" s="7">
        <f t="shared" si="1"/>
        <v>0</v>
      </c>
      <c r="R60" s="11">
        <f>N60+Q60</f>
        <v>1.2681134259259258E-2</v>
      </c>
    </row>
    <row r="61" spans="1:18" ht="24" hidden="1" x14ac:dyDescent="0.25">
      <c r="A61" s="14">
        <v>13</v>
      </c>
      <c r="B61" s="2">
        <v>14</v>
      </c>
      <c r="C61" s="2" t="s">
        <v>11</v>
      </c>
      <c r="D61" s="2" t="s">
        <v>55</v>
      </c>
      <c r="E61" s="3" t="s">
        <v>56</v>
      </c>
      <c r="F61" s="7"/>
      <c r="G61" s="7">
        <v>1.2991898148148149E-3</v>
      </c>
      <c r="H61" s="7">
        <v>1.5694444444444443E-3</v>
      </c>
      <c r="I61" s="7">
        <v>1.4184027777777778E-3</v>
      </c>
      <c r="J61" s="7">
        <v>1.3143518518518519E-3</v>
      </c>
      <c r="K61" s="7">
        <v>1.5478009259259258E-3</v>
      </c>
      <c r="L61" s="7"/>
      <c r="M61" s="7">
        <v>6.582523148148149E-3</v>
      </c>
      <c r="N61" s="11">
        <v>1.3731712962962965E-2</v>
      </c>
      <c r="O61" s="7"/>
      <c r="P61" s="7"/>
      <c r="Q61" s="7">
        <f t="shared" si="1"/>
        <v>0</v>
      </c>
      <c r="R61" s="11">
        <v>1.3731712962962965E-2</v>
      </c>
    </row>
    <row r="62" spans="1:18" ht="24" hidden="1" x14ac:dyDescent="0.25">
      <c r="A62" s="14">
        <v>28</v>
      </c>
      <c r="B62" s="2">
        <v>47</v>
      </c>
      <c r="C62" s="2" t="s">
        <v>13</v>
      </c>
      <c r="D62" s="2" t="s">
        <v>49</v>
      </c>
      <c r="E62" s="3" t="s">
        <v>102</v>
      </c>
      <c r="F62" s="7"/>
      <c r="G62" s="7">
        <v>1.3689814814814814E-3</v>
      </c>
      <c r="H62" s="7">
        <v>1.8872685185185184E-3</v>
      </c>
      <c r="I62" s="7">
        <v>1.600462962962963E-3</v>
      </c>
      <c r="J62" s="7">
        <v>4.2060185185185187E-3</v>
      </c>
      <c r="K62" s="7">
        <v>1.7255787037037038E-3</v>
      </c>
      <c r="L62" s="7"/>
      <c r="M62" s="7">
        <v>1.5749999999999998E-3</v>
      </c>
      <c r="N62" s="11">
        <v>1.2363310185185184E-2</v>
      </c>
      <c r="O62" s="7">
        <v>1.6203703703703703E-3</v>
      </c>
      <c r="P62" s="7"/>
      <c r="Q62" s="7">
        <f t="shared" si="1"/>
        <v>1.6203703703703703E-3</v>
      </c>
      <c r="R62" s="11">
        <f>N62+Q62</f>
        <v>1.3983680555555555E-2</v>
      </c>
    </row>
    <row r="63" spans="1:18" ht="24" hidden="1" x14ac:dyDescent="0.25">
      <c r="A63" s="14">
        <v>14</v>
      </c>
      <c r="B63" s="2">
        <v>9</v>
      </c>
      <c r="C63" s="2" t="s">
        <v>11</v>
      </c>
      <c r="D63" s="2" t="s">
        <v>32</v>
      </c>
      <c r="E63" s="3" t="s">
        <v>33</v>
      </c>
      <c r="F63" s="7"/>
      <c r="G63" s="7">
        <v>1.3232638888888888E-3</v>
      </c>
      <c r="H63" s="7">
        <v>1.5483796296296296E-3</v>
      </c>
      <c r="I63" s="7">
        <v>1.4335648148148148E-3</v>
      </c>
      <c r="J63" s="7">
        <v>1.0716087962962964E-2</v>
      </c>
      <c r="K63" s="7">
        <v>1.5500000000000002E-3</v>
      </c>
      <c r="L63" s="7"/>
      <c r="M63" s="7">
        <v>1.3425925925925925E-3</v>
      </c>
      <c r="N63" s="11">
        <v>1.7913888888888889E-2</v>
      </c>
      <c r="O63" s="7"/>
      <c r="P63" s="7"/>
      <c r="Q63" s="7">
        <f t="shared" si="1"/>
        <v>0</v>
      </c>
      <c r="R63" s="11">
        <v>1.7913888888888889E-2</v>
      </c>
    </row>
    <row r="64" spans="1:18" ht="24" hidden="1" x14ac:dyDescent="0.25">
      <c r="A64" s="14">
        <v>29</v>
      </c>
      <c r="B64" s="2">
        <v>30</v>
      </c>
      <c r="C64" s="2" t="s">
        <v>13</v>
      </c>
      <c r="D64" s="2" t="s">
        <v>14</v>
      </c>
      <c r="E64" s="3" t="s">
        <v>15</v>
      </c>
      <c r="F64" s="7"/>
      <c r="G64" s="7">
        <v>1.4600694444444444E-3</v>
      </c>
      <c r="H64" s="7">
        <v>1.7236111111111113E-3</v>
      </c>
      <c r="I64" s="7">
        <v>1.6940972222222221E-3</v>
      </c>
      <c r="J64" s="7">
        <v>1.5778935185185184E-3</v>
      </c>
      <c r="K64" s="7">
        <v>1.0477314814814814E-2</v>
      </c>
      <c r="L64" s="7"/>
      <c r="M64" s="7">
        <v>1.7981481481481479E-3</v>
      </c>
      <c r="N64" s="11">
        <v>1.873113425925926E-2</v>
      </c>
      <c r="O64" s="7">
        <v>1.8518518518518517E-3</v>
      </c>
      <c r="P64" s="7"/>
      <c r="Q64" s="7">
        <f t="shared" si="1"/>
        <v>1.8518518518518517E-3</v>
      </c>
      <c r="R64" s="11">
        <f>N64+Q64</f>
        <v>2.0582986111111111E-2</v>
      </c>
    </row>
    <row r="65" spans="1:18" ht="24" x14ac:dyDescent="0.25">
      <c r="A65" s="14"/>
      <c r="B65" s="2">
        <v>58</v>
      </c>
      <c r="C65" s="2" t="s">
        <v>22</v>
      </c>
      <c r="D65" s="2" t="s">
        <v>19</v>
      </c>
      <c r="E65" s="3" t="s">
        <v>38</v>
      </c>
      <c r="F65" s="7"/>
      <c r="G65" s="7">
        <v>1.2185185185185185E-3</v>
      </c>
      <c r="H65" s="7">
        <v>1.4149305555555556E-3</v>
      </c>
      <c r="I65" s="7">
        <v>1.3861111111111112E-3</v>
      </c>
      <c r="J65" s="7"/>
      <c r="K65" s="7"/>
      <c r="L65" s="7"/>
      <c r="M65" s="7"/>
      <c r="N65" s="11"/>
      <c r="O65" s="7"/>
      <c r="P65" s="7"/>
      <c r="Q65" s="7"/>
      <c r="R65" s="11" t="s">
        <v>135</v>
      </c>
    </row>
    <row r="66" spans="1:18" ht="24" x14ac:dyDescent="0.25">
      <c r="A66" s="14"/>
      <c r="B66" s="2">
        <v>63</v>
      </c>
      <c r="C66" s="2" t="s">
        <v>22</v>
      </c>
      <c r="D66" s="2" t="s">
        <v>19</v>
      </c>
      <c r="E66" s="3" t="s">
        <v>68</v>
      </c>
      <c r="F66" s="7"/>
      <c r="G66" s="7">
        <v>1.3195601851851851E-3</v>
      </c>
      <c r="H66" s="7">
        <v>1.5359953703703705E-3</v>
      </c>
      <c r="I66" s="7">
        <v>1.4811342592592591E-3</v>
      </c>
      <c r="J66" s="7">
        <v>1.4645833333333334E-3</v>
      </c>
      <c r="K66" s="7"/>
      <c r="L66" s="7"/>
      <c r="M66" s="7"/>
      <c r="N66" s="11"/>
      <c r="O66" s="7">
        <v>1.3888888888888889E-3</v>
      </c>
      <c r="P66" s="7"/>
      <c r="Q66" s="7"/>
      <c r="R66" s="11" t="s">
        <v>136</v>
      </c>
    </row>
    <row r="67" spans="1:18" ht="24" hidden="1" x14ac:dyDescent="0.25">
      <c r="A67" s="14"/>
      <c r="B67" s="2">
        <v>20</v>
      </c>
      <c r="C67" s="2" t="s">
        <v>13</v>
      </c>
      <c r="D67" s="2" t="s">
        <v>86</v>
      </c>
      <c r="E67" s="3" t="s">
        <v>87</v>
      </c>
      <c r="F67" s="7"/>
      <c r="G67" s="7">
        <v>1.2237268518518519E-3</v>
      </c>
      <c r="H67" s="7">
        <v>1.4474537037037036E-3</v>
      </c>
      <c r="I67" s="7">
        <v>1.3913194444444444E-3</v>
      </c>
      <c r="J67" s="7">
        <v>1.2408564814814815E-3</v>
      </c>
      <c r="K67" s="7">
        <v>1.4091435185185186E-3</v>
      </c>
      <c r="L67" s="7"/>
      <c r="M67" s="7"/>
      <c r="N67" s="11"/>
      <c r="O67" s="7"/>
      <c r="P67" s="7"/>
      <c r="Q67" s="7"/>
      <c r="R67" s="11" t="s">
        <v>137</v>
      </c>
    </row>
    <row r="68" spans="1:18" ht="24.75" hidden="1" thickBot="1" x14ac:dyDescent="0.3">
      <c r="A68" s="15"/>
      <c r="B68" s="4">
        <v>51</v>
      </c>
      <c r="C68" s="4" t="s">
        <v>16</v>
      </c>
      <c r="D68" s="4" t="s">
        <v>19</v>
      </c>
      <c r="E68" s="5" t="s">
        <v>20</v>
      </c>
      <c r="F68" s="8"/>
      <c r="G68" s="8">
        <v>1.1906250000000001E-3</v>
      </c>
      <c r="H68" s="8">
        <v>1.4084490740740739E-3</v>
      </c>
      <c r="I68" s="8">
        <v>1.3710648148148148E-3</v>
      </c>
      <c r="J68" s="8">
        <v>1.1982638888888889E-3</v>
      </c>
      <c r="K68" s="8">
        <v>1.4381944444444444E-3</v>
      </c>
      <c r="L68" s="8"/>
      <c r="M68" s="8"/>
      <c r="N68" s="12"/>
      <c r="O68" s="8"/>
      <c r="P68" s="8"/>
      <c r="Q68" s="8"/>
      <c r="R68" s="12" t="s">
        <v>137</v>
      </c>
    </row>
  </sheetData>
  <autoFilter ref="A1:R68">
    <filterColumn colId="2">
      <filters>
        <filter val="open"/>
      </filters>
    </filterColumn>
    <sortState ref="A2:R68">
      <sortCondition ref="R1:R68"/>
    </sortState>
  </autoFilter>
  <sortState ref="B2:R59">
    <sortCondition ref="R2:R59"/>
  </sortState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36"/>
  <sheetViews>
    <sheetView workbookViewId="0">
      <selection activeCell="B7" sqref="B7"/>
    </sheetView>
  </sheetViews>
  <sheetFormatPr defaultRowHeight="15" x14ac:dyDescent="0.25"/>
  <cols>
    <col min="2" max="2" width="32.7109375" bestFit="1" customWidth="1"/>
  </cols>
  <sheetData>
    <row r="4" spans="1:5" ht="15" customHeight="1" x14ac:dyDescent="0.25">
      <c r="A4" s="27"/>
      <c r="B4" s="27"/>
      <c r="C4" s="27"/>
      <c r="D4" s="27"/>
      <c r="E4" s="27"/>
    </row>
    <row r="5" spans="1:5" ht="15" customHeight="1" x14ac:dyDescent="0.25">
      <c r="A5" s="27"/>
      <c r="B5" s="27"/>
      <c r="C5" s="27"/>
      <c r="D5" s="27"/>
      <c r="E5" s="27"/>
    </row>
    <row r="6" spans="1:5" ht="15" customHeight="1" x14ac:dyDescent="0.25">
      <c r="A6" s="28" t="s">
        <v>164</v>
      </c>
      <c r="B6" s="27"/>
      <c r="C6" s="27"/>
      <c r="D6" s="27"/>
      <c r="E6" s="29" t="s">
        <v>165</v>
      </c>
    </row>
    <row r="7" spans="1:5" ht="18.75" x14ac:dyDescent="0.3">
      <c r="A7" s="18" t="s">
        <v>138</v>
      </c>
    </row>
    <row r="9" spans="1:5" x14ac:dyDescent="0.25">
      <c r="A9" t="s">
        <v>160</v>
      </c>
      <c r="B9" s="19" t="s">
        <v>139</v>
      </c>
      <c r="C9" s="20"/>
      <c r="D9" s="20"/>
    </row>
    <row r="10" spans="1:5" x14ac:dyDescent="0.25">
      <c r="A10" s="21" t="s">
        <v>140</v>
      </c>
      <c r="B10" s="22" t="s">
        <v>141</v>
      </c>
      <c r="C10" s="23" t="s">
        <v>2</v>
      </c>
      <c r="D10" s="23" t="s">
        <v>142</v>
      </c>
    </row>
    <row r="11" spans="1:5" ht="30" x14ac:dyDescent="0.25">
      <c r="A11" s="24">
        <v>19</v>
      </c>
      <c r="B11" s="25" t="s">
        <v>143</v>
      </c>
      <c r="C11" s="23" t="s">
        <v>144</v>
      </c>
      <c r="D11" s="23">
        <v>78</v>
      </c>
    </row>
    <row r="12" spans="1:5" ht="30" x14ac:dyDescent="0.25">
      <c r="A12" s="24">
        <v>10</v>
      </c>
      <c r="B12" s="25" t="s">
        <v>159</v>
      </c>
      <c r="C12" s="23">
        <v>1600</v>
      </c>
      <c r="D12" s="23">
        <v>100</v>
      </c>
    </row>
    <row r="13" spans="1:5" ht="30" x14ac:dyDescent="0.25">
      <c r="A13" s="24">
        <v>20</v>
      </c>
      <c r="B13" s="25" t="s">
        <v>145</v>
      </c>
      <c r="C13" s="23" t="s">
        <v>144</v>
      </c>
      <c r="D13" s="23">
        <v>0</v>
      </c>
    </row>
    <row r="14" spans="1:5" x14ac:dyDescent="0.25">
      <c r="C14" s="26" t="s">
        <v>146</v>
      </c>
      <c r="D14" s="26">
        <f>SUM(D11:D13)</f>
        <v>178</v>
      </c>
    </row>
    <row r="15" spans="1:5" x14ac:dyDescent="0.25">
      <c r="C15" s="20"/>
      <c r="D15" s="20"/>
    </row>
    <row r="16" spans="1:5" x14ac:dyDescent="0.25">
      <c r="A16" t="s">
        <v>161</v>
      </c>
      <c r="B16" s="19" t="s">
        <v>155</v>
      </c>
      <c r="C16" s="20"/>
      <c r="D16" s="20"/>
    </row>
    <row r="17" spans="1:4" x14ac:dyDescent="0.25">
      <c r="A17" s="21" t="s">
        <v>140</v>
      </c>
      <c r="B17" s="22" t="s">
        <v>141</v>
      </c>
      <c r="C17" s="23" t="s">
        <v>2</v>
      </c>
      <c r="D17" s="23" t="s">
        <v>142</v>
      </c>
    </row>
    <row r="18" spans="1:4" ht="30" x14ac:dyDescent="0.25">
      <c r="A18" s="24">
        <v>14</v>
      </c>
      <c r="B18" s="25" t="s">
        <v>156</v>
      </c>
      <c r="C18" s="23">
        <v>1600</v>
      </c>
      <c r="D18" s="23">
        <v>14</v>
      </c>
    </row>
    <row r="19" spans="1:4" ht="30" x14ac:dyDescent="0.25">
      <c r="A19" s="24">
        <v>52</v>
      </c>
      <c r="B19" s="25" t="s">
        <v>157</v>
      </c>
      <c r="C19" s="23" t="s">
        <v>16</v>
      </c>
      <c r="D19" s="23">
        <v>56</v>
      </c>
    </row>
    <row r="20" spans="1:4" ht="30" x14ac:dyDescent="0.25">
      <c r="A20" s="24">
        <v>50</v>
      </c>
      <c r="B20" s="25" t="s">
        <v>158</v>
      </c>
      <c r="C20" s="23" t="s">
        <v>16</v>
      </c>
      <c r="D20" s="23">
        <v>46</v>
      </c>
    </row>
    <row r="21" spans="1:4" x14ac:dyDescent="0.25">
      <c r="C21" s="26" t="s">
        <v>146</v>
      </c>
      <c r="D21" s="26">
        <f>SUM(D18:D20)</f>
        <v>116</v>
      </c>
    </row>
    <row r="23" spans="1:4" x14ac:dyDescent="0.25">
      <c r="A23" t="s">
        <v>162</v>
      </c>
      <c r="B23" s="19" t="s">
        <v>147</v>
      </c>
      <c r="C23" s="20"/>
      <c r="D23" s="20"/>
    </row>
    <row r="24" spans="1:4" x14ac:dyDescent="0.25">
      <c r="A24" s="21" t="s">
        <v>140</v>
      </c>
      <c r="B24" s="22" t="s">
        <v>141</v>
      </c>
      <c r="C24" s="23" t="s">
        <v>2</v>
      </c>
      <c r="D24" s="23" t="s">
        <v>142</v>
      </c>
    </row>
    <row r="25" spans="1:4" ht="30" x14ac:dyDescent="0.25">
      <c r="A25" s="24">
        <v>12</v>
      </c>
      <c r="B25" s="25" t="s">
        <v>148</v>
      </c>
      <c r="C25" s="23">
        <v>1600</v>
      </c>
      <c r="D25" s="23">
        <v>51</v>
      </c>
    </row>
    <row r="26" spans="1:4" ht="30" x14ac:dyDescent="0.25">
      <c r="A26" s="24">
        <v>8</v>
      </c>
      <c r="B26" s="25" t="s">
        <v>149</v>
      </c>
      <c r="C26" s="23">
        <v>1600</v>
      </c>
      <c r="D26" s="23">
        <v>65</v>
      </c>
    </row>
    <row r="27" spans="1:4" ht="30" x14ac:dyDescent="0.25">
      <c r="A27" s="24"/>
      <c r="B27" s="25" t="s">
        <v>150</v>
      </c>
      <c r="C27" s="23" t="s">
        <v>144</v>
      </c>
      <c r="D27" s="23">
        <v>0</v>
      </c>
    </row>
    <row r="28" spans="1:4" x14ac:dyDescent="0.25">
      <c r="C28" s="26" t="s">
        <v>146</v>
      </c>
      <c r="D28" s="26">
        <f>SUM(D25:D27)</f>
        <v>116</v>
      </c>
    </row>
    <row r="29" spans="1:4" x14ac:dyDescent="0.25">
      <c r="C29" s="20"/>
      <c r="D29" s="20"/>
    </row>
    <row r="30" spans="1:4" x14ac:dyDescent="0.25">
      <c r="A30" t="s">
        <v>163</v>
      </c>
      <c r="B30" s="19" t="s">
        <v>151</v>
      </c>
      <c r="C30" s="20"/>
      <c r="D30" s="20"/>
    </row>
    <row r="31" spans="1:4" x14ac:dyDescent="0.25">
      <c r="A31" s="21" t="s">
        <v>140</v>
      </c>
      <c r="B31" s="22" t="s">
        <v>141</v>
      </c>
      <c r="C31" s="23" t="s">
        <v>2</v>
      </c>
      <c r="D31" s="23" t="s">
        <v>142</v>
      </c>
    </row>
    <row r="32" spans="1:4" ht="30" x14ac:dyDescent="0.25">
      <c r="A32" s="24">
        <v>31</v>
      </c>
      <c r="B32" s="25" t="s">
        <v>152</v>
      </c>
      <c r="C32" s="23" t="s">
        <v>144</v>
      </c>
      <c r="D32" s="23">
        <v>66</v>
      </c>
    </row>
    <row r="33" spans="1:4" ht="30" x14ac:dyDescent="0.25">
      <c r="A33" s="24">
        <v>15</v>
      </c>
      <c r="B33" s="25" t="s">
        <v>153</v>
      </c>
      <c r="C33" s="23">
        <v>1600</v>
      </c>
      <c r="D33" s="23">
        <v>24</v>
      </c>
    </row>
    <row r="34" spans="1:4" ht="30" x14ac:dyDescent="0.25">
      <c r="A34" s="24">
        <v>53</v>
      </c>
      <c r="B34" s="25" t="s">
        <v>154</v>
      </c>
      <c r="C34" s="23" t="s">
        <v>16</v>
      </c>
      <c r="D34" s="23">
        <v>18</v>
      </c>
    </row>
    <row r="35" spans="1:4" x14ac:dyDescent="0.25">
      <c r="C35" s="26" t="s">
        <v>146</v>
      </c>
      <c r="D35" s="26">
        <f>SUM(D32:D34)</f>
        <v>108</v>
      </c>
    </row>
    <row r="36" spans="1:4" x14ac:dyDescent="0.25">
      <c r="C36" s="20"/>
      <c r="D36" s="20"/>
    </row>
  </sheetData>
  <printOptions horizontalCentered="1"/>
  <pageMargins left="0.7" right="0.7" top="0.75" bottom="0.75" header="0.3" footer="0.3"/>
  <pageSetup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</vt:lpstr>
      <vt:lpstr>Komandas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2015-05-02T16:54:26Z</cp:lastPrinted>
  <dcterms:created xsi:type="dcterms:W3CDTF">2015-05-02T08:00:32Z</dcterms:created>
  <dcterms:modified xsi:type="dcterms:W3CDTF">2015-05-03T12:47:53Z</dcterms:modified>
</cp:coreProperties>
</file>